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65" windowWidth="28605" windowHeight="17535" tabRatio="733" activeTab="0"/>
  </bookViews>
  <sheets>
    <sheet name="Resultado 1" sheetId="1" r:id="rId1"/>
    <sheet name="Resultado 2" sheetId="2" r:id="rId2"/>
    <sheet name="Resultado 3" sheetId="3" r:id="rId3"/>
    <sheet name="Resultado 4" sheetId="4" r:id="rId4"/>
    <sheet name="Resultado 5" sheetId="5" r:id="rId5"/>
    <sheet name="Resultado 6" sheetId="6" r:id="rId6"/>
    <sheet name="Presupuesto Total" sheetId="7" r:id="rId7"/>
    <sheet name="Reporte Total" sheetId="8" r:id="rId8"/>
    <sheet name="Reporte Resultado 1" sheetId="9" r:id="rId9"/>
    <sheet name="Reporte Resultado 2" sheetId="10" r:id="rId10"/>
    <sheet name="Reporte Resultado 3" sheetId="11" r:id="rId11"/>
    <sheet name="Reporte Resultado 4" sheetId="12" r:id="rId12"/>
    <sheet name="Reporte Resultado 5" sheetId="13" r:id="rId13"/>
    <sheet name="Reporte Resultado 6" sheetId="14" r:id="rId14"/>
    <sheet name="input current" sheetId="15" state="hidden" r:id="rId15"/>
    <sheet name="reconciliation" sheetId="16" state="hidden" r:id="rId16"/>
  </sheets>
  <definedNames>
    <definedName name="\A">#N/A</definedName>
    <definedName name="\P">#N/A</definedName>
    <definedName name="\S">#N/A</definedName>
    <definedName name="_xlfn.SINGLE" hidden="1">#NAME?</definedName>
    <definedName name="1">#N/A</definedName>
    <definedName name="1034">#N/A</definedName>
    <definedName name="1440">#N/A</definedName>
    <definedName name="2">#N/A</definedName>
    <definedName name="3">#N/A</definedName>
    <definedName name="5">#N/A</definedName>
    <definedName name="_xlnm.Print_Area" localSheetId="14">#N/A</definedName>
    <definedName name="_xlnm.Print_Area">#N/A</definedName>
    <definedName name="C">#N/A</definedName>
    <definedName name="DETAIL">#N/A</definedName>
    <definedName name="E">#N/A</definedName>
    <definedName name="H">#N/A</definedName>
    <definedName name="INSTRUCT">#N/A</definedName>
    <definedName name="K">#N/A</definedName>
    <definedName name="MACROS">#N/A</definedName>
    <definedName name="W">#N/A</definedName>
    <definedName name="WORKSHEET">#N/A</definedName>
  </definedNames>
  <calcPr fullCalcOnLoad="1"/>
</workbook>
</file>

<file path=xl/comments1.xml><?xml version="1.0" encoding="utf-8"?>
<comments xmlns="http://schemas.openxmlformats.org/spreadsheetml/2006/main">
  <authors>
    <author>lculcay</author>
  </authors>
  <commentList>
    <comment ref="D15" authorId="0">
      <text>
        <r>
          <rPr>
            <b/>
            <sz val="8"/>
            <color indexed="8"/>
            <rFont val="Tahoma"/>
            <family val="2"/>
          </rPr>
          <t>lculcay: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Pueden ser bimensuales, semestrales, etc. dependiendo del acuerdo del proyecto.</t>
        </r>
      </text>
    </comment>
  </commentList>
</comments>
</file>

<file path=xl/comments10.xml><?xml version="1.0" encoding="utf-8"?>
<comments xmlns="http://schemas.openxmlformats.org/spreadsheetml/2006/main">
  <authors>
    <author>lculcay</author>
  </authors>
  <commentList>
    <comment ref="D16" authorId="0">
      <text>
        <r>
          <rPr>
            <b/>
            <sz val="8"/>
            <rFont val="Tahoma"/>
            <family val="2"/>
          </rPr>
          <t>lculcay:</t>
        </r>
        <r>
          <rPr>
            <sz val="8"/>
            <rFont val="Tahoma"/>
            <family val="2"/>
          </rPr>
          <t xml:space="preserve">
Gastos del periodo reportado.</t>
        </r>
      </text>
    </comment>
  </commentList>
</comments>
</file>

<file path=xl/comments11.xml><?xml version="1.0" encoding="utf-8"?>
<comments xmlns="http://schemas.openxmlformats.org/spreadsheetml/2006/main">
  <authors>
    <author>lculcay</author>
  </authors>
  <commentList>
    <comment ref="D16" authorId="0">
      <text>
        <r>
          <rPr>
            <b/>
            <sz val="8"/>
            <rFont val="Tahoma"/>
            <family val="2"/>
          </rPr>
          <t>lculcay:</t>
        </r>
        <r>
          <rPr>
            <sz val="8"/>
            <rFont val="Tahoma"/>
            <family val="2"/>
          </rPr>
          <t xml:space="preserve">
Gastos del periodo reportado.</t>
        </r>
      </text>
    </comment>
  </commentList>
</comments>
</file>

<file path=xl/comments12.xml><?xml version="1.0" encoding="utf-8"?>
<comments xmlns="http://schemas.openxmlformats.org/spreadsheetml/2006/main">
  <authors>
    <author>lculcay</author>
  </authors>
  <commentList>
    <comment ref="D16" authorId="0">
      <text>
        <r>
          <rPr>
            <b/>
            <sz val="8"/>
            <rFont val="Tahoma"/>
            <family val="2"/>
          </rPr>
          <t>lculcay:</t>
        </r>
        <r>
          <rPr>
            <sz val="8"/>
            <rFont val="Tahoma"/>
            <family val="2"/>
          </rPr>
          <t xml:space="preserve">
Gastos del periodo reportado.</t>
        </r>
      </text>
    </comment>
  </commentList>
</comments>
</file>

<file path=xl/comments13.xml><?xml version="1.0" encoding="utf-8"?>
<comments xmlns="http://schemas.openxmlformats.org/spreadsheetml/2006/main">
  <authors>
    <author>lculcay</author>
  </authors>
  <commentList>
    <comment ref="D16" authorId="0">
      <text>
        <r>
          <rPr>
            <b/>
            <sz val="8"/>
            <rFont val="Tahoma"/>
            <family val="2"/>
          </rPr>
          <t>lculcay:</t>
        </r>
        <r>
          <rPr>
            <sz val="8"/>
            <rFont val="Tahoma"/>
            <family val="2"/>
          </rPr>
          <t xml:space="preserve">
Gastos del periodo reportado.</t>
        </r>
      </text>
    </comment>
  </commentList>
</comments>
</file>

<file path=xl/comments14.xml><?xml version="1.0" encoding="utf-8"?>
<comments xmlns="http://schemas.openxmlformats.org/spreadsheetml/2006/main">
  <authors>
    <author>lculcay</author>
  </authors>
  <commentList>
    <comment ref="D16" authorId="0">
      <text>
        <r>
          <rPr>
            <b/>
            <sz val="8"/>
            <rFont val="Tahoma"/>
            <family val="2"/>
          </rPr>
          <t>lculcay:</t>
        </r>
        <r>
          <rPr>
            <sz val="8"/>
            <rFont val="Tahoma"/>
            <family val="2"/>
          </rPr>
          <t xml:space="preserve">
Gastos del periodo reportado.</t>
        </r>
      </text>
    </comment>
  </commentList>
</comments>
</file>

<file path=xl/comments2.xml><?xml version="1.0" encoding="utf-8"?>
<comments xmlns="http://schemas.openxmlformats.org/spreadsheetml/2006/main">
  <authors>
    <author>lculcay</author>
  </authors>
  <commentList>
    <comment ref="D15" authorId="0">
      <text>
        <r>
          <rPr>
            <b/>
            <sz val="8"/>
            <rFont val="Tahoma"/>
            <family val="2"/>
          </rPr>
          <t>lculcay:</t>
        </r>
        <r>
          <rPr>
            <sz val="8"/>
            <rFont val="Tahoma"/>
            <family val="2"/>
          </rPr>
          <t xml:space="preserve">
Pueden ser bimensuales, semestrales, etc. dependiendo del acuerdo del proyecto.</t>
        </r>
      </text>
    </comment>
  </commentList>
</comments>
</file>

<file path=xl/comments3.xml><?xml version="1.0" encoding="utf-8"?>
<comments xmlns="http://schemas.openxmlformats.org/spreadsheetml/2006/main">
  <authors>
    <author>lculcay</author>
  </authors>
  <commentList>
    <comment ref="D15" authorId="0">
      <text>
        <r>
          <rPr>
            <b/>
            <sz val="8"/>
            <rFont val="Tahoma"/>
            <family val="2"/>
          </rPr>
          <t>lculcay:</t>
        </r>
        <r>
          <rPr>
            <sz val="8"/>
            <rFont val="Tahoma"/>
            <family val="2"/>
          </rPr>
          <t xml:space="preserve">
Pueden ser bimensuales, semestrales, etc. dependiendo del acuerdo del proyecto.</t>
        </r>
      </text>
    </comment>
  </commentList>
</comments>
</file>

<file path=xl/comments4.xml><?xml version="1.0" encoding="utf-8"?>
<comments xmlns="http://schemas.openxmlformats.org/spreadsheetml/2006/main">
  <authors>
    <author>lculcay</author>
  </authors>
  <commentList>
    <comment ref="D15" authorId="0">
      <text>
        <r>
          <rPr>
            <b/>
            <sz val="8"/>
            <rFont val="Tahoma"/>
            <family val="2"/>
          </rPr>
          <t>lculcay:</t>
        </r>
        <r>
          <rPr>
            <sz val="8"/>
            <rFont val="Tahoma"/>
            <family val="2"/>
          </rPr>
          <t xml:space="preserve">
Pueden ser bimensuales, semestrales, etc. dependiendo del acuerdo del proyecto.</t>
        </r>
      </text>
    </comment>
  </commentList>
</comments>
</file>

<file path=xl/comments5.xml><?xml version="1.0" encoding="utf-8"?>
<comments xmlns="http://schemas.openxmlformats.org/spreadsheetml/2006/main">
  <authors>
    <author>lculcay</author>
  </authors>
  <commentList>
    <comment ref="D15" authorId="0">
      <text>
        <r>
          <rPr>
            <b/>
            <sz val="8"/>
            <rFont val="Tahoma"/>
            <family val="2"/>
          </rPr>
          <t>lculcay:</t>
        </r>
        <r>
          <rPr>
            <sz val="8"/>
            <rFont val="Tahoma"/>
            <family val="2"/>
          </rPr>
          <t xml:space="preserve">
Pueden ser bimensuales, semestrales, etc. dependiendo del acuerdo del proyecto.</t>
        </r>
      </text>
    </comment>
  </commentList>
</comments>
</file>

<file path=xl/comments6.xml><?xml version="1.0" encoding="utf-8"?>
<comments xmlns="http://schemas.openxmlformats.org/spreadsheetml/2006/main">
  <authors>
    <author>lculcay</author>
  </authors>
  <commentList>
    <comment ref="D15" authorId="0">
      <text>
        <r>
          <rPr>
            <b/>
            <sz val="8"/>
            <rFont val="Tahoma"/>
            <family val="2"/>
          </rPr>
          <t>lculcay:</t>
        </r>
        <r>
          <rPr>
            <sz val="8"/>
            <rFont val="Tahoma"/>
            <family val="2"/>
          </rPr>
          <t xml:space="preserve">
Pueden ser bimensuales, semestrales, etc. dependiendo del acuerdo del proyecto.</t>
        </r>
      </text>
    </comment>
  </commentList>
</comments>
</file>

<file path=xl/comments7.xml><?xml version="1.0" encoding="utf-8"?>
<comments xmlns="http://schemas.openxmlformats.org/spreadsheetml/2006/main">
  <authors>
    <author>lculcay</author>
  </authors>
  <commentList>
    <comment ref="D15" authorId="0">
      <text>
        <r>
          <rPr>
            <b/>
            <sz val="8"/>
            <rFont val="Tahoma"/>
            <family val="2"/>
          </rPr>
          <t>lculcay:</t>
        </r>
        <r>
          <rPr>
            <sz val="8"/>
            <rFont val="Tahoma"/>
            <family val="2"/>
          </rPr>
          <t xml:space="preserve">
Pueden ser bimensuales, semestrales, etc. dependiendo del acuerdo del proyecto.</t>
        </r>
      </text>
    </comment>
  </commentList>
</comments>
</file>

<file path=xl/comments8.xml><?xml version="1.0" encoding="utf-8"?>
<comments xmlns="http://schemas.openxmlformats.org/spreadsheetml/2006/main">
  <authors>
    <author>lculcay</author>
  </authors>
  <commentList>
    <comment ref="B15" authorId="0">
      <text>
        <r>
          <rPr>
            <b/>
            <sz val="8"/>
            <color indexed="8"/>
            <rFont val="Tahoma"/>
            <family val="2"/>
          </rPr>
          <t>lculcay: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Ingrese el Valor del Convenio.</t>
        </r>
      </text>
    </comment>
    <comment ref="B24" authorId="0">
      <text>
        <r>
          <rPr>
            <b/>
            <sz val="8"/>
            <color indexed="8"/>
            <rFont val="Tahoma"/>
            <family val="2"/>
          </rPr>
          <t xml:space="preserve">lculcay: </t>
        </r>
        <r>
          <rPr>
            <sz val="8"/>
            <color indexed="8"/>
            <rFont val="Tahoma"/>
            <family val="2"/>
          </rPr>
          <t>Ingrese el Número de Meses Transcurrdios.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lculcay: </t>
        </r>
        <r>
          <rPr>
            <sz val="8"/>
            <rFont val="Tahoma"/>
            <family val="2"/>
          </rPr>
          <t>I</t>
        </r>
        <r>
          <rPr>
            <sz val="8"/>
            <rFont val="Tahoma"/>
            <family val="2"/>
          </rPr>
          <t>ngrese el Número de Meses del Convenio.</t>
        </r>
      </text>
    </comment>
  </commentList>
</comments>
</file>

<file path=xl/comments9.xml><?xml version="1.0" encoding="utf-8"?>
<comments xmlns="http://schemas.openxmlformats.org/spreadsheetml/2006/main">
  <authors>
    <author>lculcay</author>
  </authors>
  <commentList>
    <comment ref="D16" authorId="0">
      <text>
        <r>
          <rPr>
            <b/>
            <sz val="8"/>
            <rFont val="Tahoma"/>
            <family val="2"/>
          </rPr>
          <t>lculcay:</t>
        </r>
        <r>
          <rPr>
            <sz val="8"/>
            <rFont val="Tahoma"/>
            <family val="2"/>
          </rPr>
          <t xml:space="preserve">
Gastos del periodo reportado.</t>
        </r>
      </text>
    </comment>
  </commentList>
</comments>
</file>

<file path=xl/sharedStrings.xml><?xml version="1.0" encoding="utf-8"?>
<sst xmlns="http://schemas.openxmlformats.org/spreadsheetml/2006/main" count="1109" uniqueCount="244">
  <si>
    <t xml:space="preserve"> </t>
  </si>
  <si>
    <t>jsr-costs</t>
  </si>
  <si>
    <t>billed ctd</t>
  </si>
  <si>
    <t xml:space="preserve">    LABOR</t>
  </si>
  <si>
    <t>-</t>
  </si>
  <si>
    <t>odc's</t>
  </si>
  <si>
    <t>deltek ctd</t>
  </si>
  <si>
    <t xml:space="preserve">     ODC</t>
  </si>
  <si>
    <t>hours check</t>
  </si>
  <si>
    <t>(days check)</t>
  </si>
  <si>
    <t>used btd</t>
  </si>
  <si>
    <t>INTERNATIONAL RESOURCES GROUP, LTD.</t>
  </si>
  <si>
    <t>DATE:</t>
  </si>
  <si>
    <t>INVOICE #:</t>
  </si>
  <si>
    <t>Subtotal</t>
  </si>
  <si>
    <t>TO:</t>
  </si>
  <si>
    <t>Days</t>
  </si>
  <si>
    <t>Days Billed</t>
  </si>
  <si>
    <t>Current Days</t>
  </si>
  <si>
    <t>Daily</t>
  </si>
  <si>
    <t>Current</t>
  </si>
  <si>
    <t>Category/Specialist</t>
  </si>
  <si>
    <t>Budgeted</t>
  </si>
  <si>
    <t>Worked</t>
  </si>
  <si>
    <t>Rate</t>
  </si>
  <si>
    <t>Claim</t>
  </si>
  <si>
    <t>xxxxxxxxxxxxxxxx</t>
  </si>
  <si>
    <t>xxxxxxx</t>
  </si>
  <si>
    <t>Total Direct Labor</t>
  </si>
  <si>
    <t>Total Claimed Current Period</t>
  </si>
  <si>
    <t>=</t>
  </si>
  <si>
    <t>(A)</t>
  </si>
  <si>
    <t>(B)</t>
  </si>
  <si>
    <t>(A)   x   (B)</t>
  </si>
  <si>
    <t>SUB</t>
  </si>
  <si>
    <t>IRG</t>
  </si>
  <si>
    <t>Days Used</t>
  </si>
  <si>
    <t xml:space="preserve">Cost @ </t>
  </si>
  <si>
    <t>CTD</t>
  </si>
  <si>
    <t>Variance of Cost</t>
  </si>
  <si>
    <t>Correct Bill rate</t>
  </si>
  <si>
    <t>Inv 1-6</t>
  </si>
  <si>
    <t>Sub Name</t>
  </si>
  <si>
    <t>Mult</t>
  </si>
  <si>
    <t>MULT</t>
  </si>
  <si>
    <t>mult</t>
  </si>
  <si>
    <t>Billed</t>
  </si>
  <si>
    <t>@ mult vs billed</t>
  </si>
  <si>
    <t>Unburdeded</t>
  </si>
  <si>
    <t>Cost/sub mult x</t>
  </si>
  <si>
    <t>Bill Rate</t>
  </si>
  <si>
    <t>Over/(Under)</t>
  </si>
  <si>
    <t>Billed to</t>
  </si>
  <si>
    <t>Correct</t>
  </si>
  <si>
    <t>Net</t>
  </si>
  <si>
    <t>Cost/day</t>
  </si>
  <si>
    <t>IRG mult</t>
  </si>
  <si>
    <t>per Day</t>
  </si>
  <si>
    <t>Billed per Day</t>
  </si>
  <si>
    <t>Date</t>
  </si>
  <si>
    <t>Labor Billing</t>
  </si>
  <si>
    <t>Correction</t>
  </si>
  <si>
    <t>Per Total Labor Billed on Summary Billing</t>
  </si>
  <si>
    <t>should tie to JSR =</t>
  </si>
  <si>
    <t>Variance</t>
  </si>
  <si>
    <t xml:space="preserve">* ODC VARIANCE </t>
  </si>
  <si>
    <t xml:space="preserve">     HOURS</t>
  </si>
  <si>
    <t>deltek JSR</t>
  </si>
  <si>
    <t>Expatriate: Field Office Technical</t>
  </si>
  <si>
    <t>Brown, Timothy - COP/Economic Pol. Advisor</t>
  </si>
  <si>
    <t>Usher, Graham - Provincial NRM Advisor-East Kalimantan</t>
  </si>
  <si>
    <t>De Ridder, K. - Provincial NRM Advisor-N. Sulawasi</t>
  </si>
  <si>
    <t>CNN: Field Office - Indonesian, Technical Staff</t>
  </si>
  <si>
    <t>Adipati, Evie - Prov. Liaison, Irian Jaya</t>
  </si>
  <si>
    <t>Wewengkang, Feiby Sesca - Protected Areas Mngnt Spec.</t>
  </si>
  <si>
    <t>Mondong, Meity - NRM Planning Specilist, N. Sulawesi</t>
  </si>
  <si>
    <t>Indra, Mirza - Provincial Liaison Specialist, Irian Jaya</t>
  </si>
  <si>
    <t>Pribadi-Satria, Iman - Facilitation Outreach Specialiest</t>
  </si>
  <si>
    <t>Sri-Hardiyanti, Sunadi - Outreach Specialist</t>
  </si>
  <si>
    <t>Raharjo, Sugeng - NRM Planing Specialist</t>
  </si>
  <si>
    <t>Susili, Totok Budi - Management Information Specialist</t>
  </si>
  <si>
    <t>Upik, Wira M. Djalins - CBNRM Specialist</t>
  </si>
  <si>
    <t>Harahap, Zulhaen - Fac./Outreach Specialist</t>
  </si>
  <si>
    <t>TBD - Facilitaion / Outreach Specialist</t>
  </si>
  <si>
    <t>TBD - Facilitaion / Outreach Specialist, N. Sulawesi</t>
  </si>
  <si>
    <t>TBD - Facilitaion / Outreach Coordinator</t>
  </si>
  <si>
    <t>Amborowati, Ambor - Information Assistant</t>
  </si>
  <si>
    <t>Anggoro Santoso, Edy Widayat - Software Assist.</t>
  </si>
  <si>
    <t>Chaniago, Analizza Ismet - Admin. Assistant</t>
  </si>
  <si>
    <t>Jacobs, Debbie - Office Manager N. Sulawesi</t>
  </si>
  <si>
    <t>Wahyuni, Sri-Endang - Admin. Assistant</t>
  </si>
  <si>
    <t>Rindengan, Femmie - Bookeeper</t>
  </si>
  <si>
    <t>Rahayani, Isti - Administrative Mngnt. Assistant</t>
  </si>
  <si>
    <t>April 1-30, 2002</t>
  </si>
  <si>
    <t>Djuang, Jacinta - Administrative Mngnt. Assistant</t>
  </si>
  <si>
    <t>Gerungang, Joyce Carroll - Receptionist</t>
  </si>
  <si>
    <t>Julius, Lydia - Administrative Mngnt. Assistant</t>
  </si>
  <si>
    <t>Djafar, Julkapar - Administrative Mngnt. Assistant - Palu</t>
  </si>
  <si>
    <t>Kirhio, Manuela María - Administrative Mngnt. Assistant</t>
  </si>
  <si>
    <t>Sudarman, Nike - Admin. &amp; Publication Specialist</t>
  </si>
  <si>
    <t>Ningsih, Rahayu - Administrative Mngnt. Assistant</t>
  </si>
  <si>
    <t>Sudiono, Rsleni - Office Manager, Samarinda</t>
  </si>
  <si>
    <t>Hutagalung, Tetty - Office Manager, Jakarta</t>
  </si>
  <si>
    <t>Paendong, Vyane Veibe - Administrative Mangmnt. Assist.</t>
  </si>
  <si>
    <t>Samudrastuti, Wahyu - Accountant, Jakarta</t>
  </si>
  <si>
    <t>6 TBD - Office Assistants, all offices</t>
  </si>
  <si>
    <t>7 TBD -  Drivers for all offices</t>
  </si>
  <si>
    <t>TBD - Bookeeper, Samarinda</t>
  </si>
  <si>
    <t>Home Office: Project Management</t>
  </si>
  <si>
    <t>Tarrrant, James - H.O Technical manager</t>
  </si>
  <si>
    <t>Ames, Kenneth - Home Office Manager</t>
  </si>
  <si>
    <t>Consultants: Expatriates</t>
  </si>
  <si>
    <t>TDB - Policy Planning Specialist</t>
  </si>
  <si>
    <t>TDB - Protected Areas Management</t>
  </si>
  <si>
    <t>Consultants: CCN</t>
  </si>
  <si>
    <t>TDD - Outreach Education</t>
  </si>
  <si>
    <t>Plus:    Fixed   Fee</t>
  </si>
  <si>
    <t>check</t>
  </si>
  <si>
    <t xml:space="preserve">Total </t>
  </si>
  <si>
    <t>Total</t>
  </si>
  <si>
    <t>Rate of increase</t>
  </si>
  <si>
    <t>Formato de Presupuesto Donaciones (External Grants)</t>
  </si>
  <si>
    <t>Nombre del Socio:</t>
  </si>
  <si>
    <t>Donante:</t>
  </si>
  <si>
    <t>Muebles y Equipo &gt;= $5,000</t>
  </si>
  <si>
    <t>Infraestructura</t>
  </si>
  <si>
    <t>Servicios Profesionales</t>
  </si>
  <si>
    <t>Presupuesto</t>
  </si>
  <si>
    <t>Contraparte</t>
  </si>
  <si>
    <t>Socio</t>
  </si>
  <si>
    <t>Fondos requeridos</t>
  </si>
  <si>
    <t>Análisis del Flujo de Caja</t>
  </si>
  <si>
    <t>Saldo al inicio del preriodo</t>
  </si>
  <si>
    <t>Gastos de este periodo</t>
  </si>
  <si>
    <t>Saldo al final del periodo</t>
  </si>
  <si>
    <t>Proyección de gastos</t>
  </si>
  <si>
    <t>Solicitud de fondos pendiente</t>
  </si>
  <si>
    <t>Gastos</t>
  </si>
  <si>
    <t>Acumulados</t>
  </si>
  <si>
    <t xml:space="preserve">Sueldos y salarios del personal </t>
  </si>
  <si>
    <t>TOTAL COSTOS DIRECTOS</t>
  </si>
  <si>
    <t>Beneficios</t>
  </si>
  <si>
    <t>1. Personal y Beneficios</t>
  </si>
  <si>
    <t>2. Consultorias y Contratos</t>
  </si>
  <si>
    <t>Consultores y Contratos Nacionales</t>
  </si>
  <si>
    <t>Contartos Laborales (&lt; 6 meses)</t>
  </si>
  <si>
    <t>Produccion de Video</t>
  </si>
  <si>
    <t>Impresiones</t>
  </si>
  <si>
    <t xml:space="preserve">Otros Suministros de Operacion </t>
  </si>
  <si>
    <t>Botes y Vehiculos</t>
  </si>
  <si>
    <t>Costos de Construccion / Infraestructura</t>
  </si>
  <si>
    <t>Muebles y Equipo&lt; =$5,000</t>
  </si>
  <si>
    <t>Alimentacion / Alojamiento</t>
  </si>
  <si>
    <t>Telecomunicaciones</t>
  </si>
  <si>
    <t>DD/MM/AA</t>
  </si>
  <si>
    <t>Check</t>
  </si>
  <si>
    <t>Gastos Previos</t>
  </si>
  <si>
    <t>Gastos Corrientes</t>
  </si>
  <si>
    <t>Gastos Acumulados</t>
  </si>
  <si>
    <t>Presupuesto Aprobado</t>
  </si>
  <si>
    <t>Saldo Presupuesto</t>
  </si>
  <si>
    <t>Contraparte Acumulados</t>
  </si>
  <si>
    <t>Total Costos Directos</t>
  </si>
  <si>
    <t xml:space="preserve">Resumen del Grant </t>
  </si>
  <si>
    <t xml:space="preserve"> Trimestre 2</t>
  </si>
  <si>
    <t>Trimestre 1</t>
  </si>
  <si>
    <t>Trimestre 3</t>
  </si>
  <si>
    <t>Trimestre 4</t>
  </si>
  <si>
    <t>Total Personal y Beneficios</t>
  </si>
  <si>
    <t>Total Consultorías y Contratos</t>
  </si>
  <si>
    <t>Total Suministros</t>
  </si>
  <si>
    <t>Total Equipos</t>
  </si>
  <si>
    <t>Total Viajes</t>
  </si>
  <si>
    <t>Costos de Transporte Local (Taxis, Buses)</t>
  </si>
  <si>
    <t>Total Reuniones y Entrenamiento</t>
  </si>
  <si>
    <t>Total Comunicaciones</t>
  </si>
  <si>
    <t>Total Costos de Operación</t>
  </si>
  <si>
    <t>Técnico del Socio a Cargo del Proyecto:</t>
  </si>
  <si>
    <t>Título del Proyecto:</t>
  </si>
  <si>
    <t>Técnico de CI a Cargo del Proyecto:</t>
  </si>
  <si>
    <t>Fondos Requeridos</t>
  </si>
  <si>
    <t>Categoría</t>
  </si>
  <si>
    <t>Unidad</t>
  </si>
  <si>
    <t>Costo</t>
  </si>
  <si>
    <t>Reporte Presupuestal Resultado 1</t>
  </si>
  <si>
    <t>REPORTING PERIOD - FROM:</t>
  </si>
  <si>
    <t>REPORTING DATE:</t>
  </si>
  <si>
    <t>Salarios Programáticos</t>
  </si>
  <si>
    <t>Salarios Operaciones (Finanzas y Administración)</t>
  </si>
  <si>
    <t>Reembolsos de Gastos a Consultores</t>
  </si>
  <si>
    <t>Gastos de Auditoria</t>
  </si>
  <si>
    <t>Gastos Legales</t>
  </si>
  <si>
    <t>Compra de Imágenes Fotográficas, Cartográficas y Satelitales</t>
  </si>
  <si>
    <t>Costos de Transporte Aéreo</t>
  </si>
  <si>
    <t>Reuniones &amp; Entrenamiento Técnico</t>
  </si>
  <si>
    <t>Reuniones &amp; Entrenamiento no Técnico</t>
  </si>
  <si>
    <t>Comunicaiones y Relaciones Públicas</t>
  </si>
  <si>
    <t>Renta, Servicios Públicos, Adecuaciones y Mantenimiento</t>
  </si>
  <si>
    <t xml:space="preserve">Otros Pagos a Terceros </t>
  </si>
  <si>
    <t>Presupuesto Total</t>
  </si>
  <si>
    <t>Contraparte Previos</t>
  </si>
  <si>
    <t>Contraparte Período Corriente</t>
  </si>
  <si>
    <t>Contraparte Presupuesto Aprobado</t>
  </si>
  <si>
    <t>Contraparte Saldo Presupuesto</t>
  </si>
  <si>
    <t>Contraparte Proyección</t>
  </si>
  <si>
    <t>Reporte Presupuestal Resultado 2</t>
  </si>
  <si>
    <t>Reporte Presupuestal Resultado 3</t>
  </si>
  <si>
    <t>Reporte Presupuestal Resultado 4</t>
  </si>
  <si>
    <t xml:space="preserve">    Expenses to Date</t>
  </si>
  <si>
    <t xml:space="preserve">    Subagreement Balance</t>
  </si>
  <si>
    <t xml:space="preserve">    Match to Date Reported </t>
  </si>
  <si>
    <t xml:space="preserve">    Match Balance</t>
  </si>
  <si>
    <t>3. Life of Grant (Months)</t>
  </si>
  <si>
    <t xml:space="preserve">    Time Spent (Months)</t>
  </si>
  <si>
    <t>Previos</t>
  </si>
  <si>
    <t>Éste Período</t>
  </si>
  <si>
    <t>3. Equipos</t>
  </si>
  <si>
    <t>4. Suministros</t>
  </si>
  <si>
    <t>5. Viajes</t>
  </si>
  <si>
    <t>6. Reuniones y Entrenamiento</t>
  </si>
  <si>
    <t>7. Comunicaciones</t>
  </si>
  <si>
    <t xml:space="preserve">8. Costos de Operación </t>
  </si>
  <si>
    <t xml:space="preserve">Saldo </t>
  </si>
  <si>
    <t>Aprobado</t>
  </si>
  <si>
    <t>UPCOMING QUARTER</t>
  </si>
  <si>
    <t>Proyección de Fondos</t>
  </si>
  <si>
    <t>Proyección de Contraparte</t>
  </si>
  <si>
    <r>
      <t xml:space="preserve">1. Subagreement Award Amount from </t>
    </r>
    <r>
      <rPr>
        <b/>
        <sz val="12"/>
        <rFont val="Arial"/>
        <family val="2"/>
      </rPr>
      <t>CI</t>
    </r>
  </si>
  <si>
    <r>
      <t>2. Amount Agreed for Match-</t>
    </r>
    <r>
      <rPr>
        <b/>
        <sz val="12"/>
        <rFont val="Arial"/>
        <family val="2"/>
      </rPr>
      <t>Grantee</t>
    </r>
  </si>
  <si>
    <r>
      <t xml:space="preserve">    Average Monthly Expenditues-</t>
    </r>
    <r>
      <rPr>
        <b/>
        <sz val="12"/>
        <rFont val="Arial"/>
        <family val="2"/>
      </rPr>
      <t>CI</t>
    </r>
  </si>
  <si>
    <t>Próximo Período</t>
  </si>
  <si>
    <t>Reporte Presupuestal Resultado 5</t>
  </si>
  <si>
    <t>Reporte Presupuestal Resultado 6</t>
  </si>
  <si>
    <t>Costos de Transporte Local (Taxis, Buses, Barcos)</t>
  </si>
  <si>
    <t>Costos de Transporte Local (Taxis, Buses, Barco)</t>
  </si>
  <si>
    <t>Trimestre 5</t>
  </si>
  <si>
    <t>Trimestre 6</t>
  </si>
  <si>
    <t>Presupuesto Resultado 1:</t>
  </si>
  <si>
    <t>Presupuesto Resultado 2:</t>
  </si>
  <si>
    <t xml:space="preserve">Presupuesto Resultado 3: </t>
  </si>
  <si>
    <t>Presupuesto Resultado 4:</t>
  </si>
  <si>
    <t xml:space="preserve">Presupuesto Resultado 5: </t>
  </si>
  <si>
    <t xml:space="preserve">Presupuesto Resultado 6: </t>
  </si>
  <si>
    <t>\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</si>
</sst>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&quot;$&quot;#,##0.00"/>
    <numFmt numFmtId="193" formatCode="0.0%"/>
    <numFmt numFmtId="194" formatCode="0.0"/>
    <numFmt numFmtId="195" formatCode="0.000"/>
    <numFmt numFmtId="196" formatCode="#,##0.000"/>
    <numFmt numFmtId="197" formatCode="#,##0.0000"/>
    <numFmt numFmtId="198" formatCode="&quot;$&quot;#,##0.000"/>
    <numFmt numFmtId="199" formatCode="#,##0.0"/>
    <numFmt numFmtId="200" formatCode="#,##0.00000"/>
    <numFmt numFmtId="201" formatCode="#,##0.000000"/>
    <numFmt numFmtId="202" formatCode="#,##0.0000000"/>
    <numFmt numFmtId="203" formatCode="_(* #,##0.000_);_(* \(#,##0.000\);_(* &quot;-&quot;???_);_(@_)"/>
    <numFmt numFmtId="204" formatCode="_(&quot;$&quot;* #,##0.000_);_(&quot;$&quot;* \(#,##0.000\);_(&quot;$&quot;* &quot;-&quot;???_);_(@_)"/>
    <numFmt numFmtId="205" formatCode="#,##0.0_);[Red]\(#,##0.0\)"/>
    <numFmt numFmtId="206" formatCode="_(* #,##0.0_);_(* \(#,##0.0\);_(* &quot;-&quot;??_);_(@_)"/>
    <numFmt numFmtId="207" formatCode="_(* #,##0_);_(* \(#,##0\);_(* &quot;-&quot;??_);_(@_)"/>
    <numFmt numFmtId="208" formatCode="mm/dd/yy"/>
    <numFmt numFmtId="209" formatCode="mmmm\ d\,\ yyyy"/>
    <numFmt numFmtId="210" formatCode="_(* #,##0.000_);_(* \(#,##0.000\);_(* &quot;-&quot;??_);_(@_)"/>
    <numFmt numFmtId="211" formatCode="_(&quot;$&quot;* #,##0.0_);_(&quot;$&quot;* \(#,##0.0\);_(&quot;$&quot;* &quot;-&quot;??_);_(@_)"/>
    <numFmt numFmtId="212" formatCode="_(&quot;$&quot;* #,##0.000_);_(&quot;$&quot;* \(#,##0.000\);_(&quot;$&quot;* &quot;-&quot;??_);_(@_)"/>
    <numFmt numFmtId="213" formatCode="_-[$$-C09]* #,##0.00_-;\-[$$-C09]* #,##0.00_-;_-[$$-C09]* &quot;-&quot;??_-;_-@_-"/>
    <numFmt numFmtId="214" formatCode="[$-409]h:mm:ss\ AM/PM"/>
    <numFmt numFmtId="215" formatCode="[$-409]dddd\,\ mmmm\ dd\,\ yyyy"/>
    <numFmt numFmtId="216" formatCode="&quot;$&quot;#,##0"/>
    <numFmt numFmtId="217" formatCode="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[$-409]mmmm\-yy;@"/>
    <numFmt numFmtId="223" formatCode="m/d/yy\ h:mm\ AM/PM"/>
    <numFmt numFmtId="224" formatCode="&quot;$&quot;#,##0.0"/>
    <numFmt numFmtId="225" formatCode="&quot;Sí&quot;;&quot;Sí&quot;;&quot;No&quot;"/>
    <numFmt numFmtId="226" formatCode="&quot;Verdadero&quot;;&quot;Verdadero&quot;;&quot;Falso&quot;"/>
    <numFmt numFmtId="227" formatCode="&quot;Activado&quot;;&quot;Activado&quot;;&quot;Desactivado&quot;"/>
  </numFmts>
  <fonts count="11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sz val="10"/>
      <name val="DUTCH"/>
      <family val="0"/>
    </font>
    <font>
      <b/>
      <sz val="11"/>
      <name val="SWISS"/>
      <family val="0"/>
    </font>
    <font>
      <sz val="10"/>
      <color indexed="10"/>
      <name val="DUTCH"/>
      <family val="0"/>
    </font>
    <font>
      <b/>
      <sz val="10"/>
      <name val="DUTCH"/>
      <family val="0"/>
    </font>
    <font>
      <b/>
      <sz val="12"/>
      <name val="DUTCH"/>
      <family val="0"/>
    </font>
    <font>
      <sz val="11"/>
      <name val="SWISS"/>
      <family val="0"/>
    </font>
    <font>
      <u val="single"/>
      <sz val="10"/>
      <name val="DUTCH"/>
      <family val="0"/>
    </font>
    <font>
      <sz val="10"/>
      <name val="SWISS"/>
      <family val="0"/>
    </font>
    <font>
      <b/>
      <sz val="14"/>
      <name val="DUTCH"/>
      <family val="0"/>
    </font>
    <font>
      <sz val="11"/>
      <name val="DUTCH"/>
      <family val="0"/>
    </font>
    <font>
      <sz val="12"/>
      <name val="DUTCH"/>
      <family val="0"/>
    </font>
    <font>
      <u val="single"/>
      <sz val="12"/>
      <name val="DUTCH"/>
      <family val="0"/>
    </font>
    <font>
      <b/>
      <sz val="18"/>
      <name val="DUTCH"/>
      <family val="0"/>
    </font>
    <font>
      <b/>
      <sz val="14"/>
      <color indexed="14"/>
      <name val="DUTCH"/>
      <family val="0"/>
    </font>
    <font>
      <b/>
      <sz val="10"/>
      <color indexed="10"/>
      <name val="DUTCH"/>
      <family val="0"/>
    </font>
    <font>
      <sz val="10"/>
      <color indexed="12"/>
      <name val="DUTCH"/>
      <family val="0"/>
    </font>
    <font>
      <b/>
      <sz val="12"/>
      <color indexed="12"/>
      <name val="DUTCH"/>
      <family val="0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Arial"/>
      <family val="2"/>
    </font>
    <font>
      <b/>
      <i/>
      <sz val="12"/>
      <color indexed="5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name val="Calibri Light"/>
      <family val="2"/>
    </font>
    <font>
      <sz val="11"/>
      <name val="Calibri Light"/>
      <family val="2"/>
    </font>
    <font>
      <i/>
      <sz val="11"/>
      <name val="Calibri Light"/>
      <family val="2"/>
    </font>
    <font>
      <sz val="14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sz val="14"/>
      <color indexed="10"/>
      <name val="Calibri Light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i/>
      <sz val="11"/>
      <color indexed="8"/>
      <name val="Calibri Light"/>
      <family val="2"/>
    </font>
    <font>
      <b/>
      <i/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 Light"/>
      <family val="2"/>
    </font>
    <font>
      <b/>
      <sz val="12"/>
      <color indexed="9"/>
      <name val="Calibri Light"/>
      <family val="2"/>
    </font>
    <font>
      <b/>
      <i/>
      <sz val="12"/>
      <color indexed="9"/>
      <name val="Calibri Light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Calibri Light"/>
      <family val="2"/>
    </font>
    <font>
      <b/>
      <sz val="16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 Light"/>
      <family val="2"/>
    </font>
    <font>
      <b/>
      <sz val="12"/>
      <color theme="0"/>
      <name val="Calibri Light"/>
      <family val="2"/>
    </font>
    <font>
      <b/>
      <i/>
      <sz val="12"/>
      <color theme="0"/>
      <name val="Calibri Light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Calibri Light"/>
      <family val="2"/>
    </font>
    <font>
      <b/>
      <sz val="16"/>
      <color theme="0"/>
      <name val="Calibri Light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31" borderId="0" applyNumberFormat="0" applyBorder="0" applyAlignment="0" applyProtection="0"/>
    <xf numFmtId="0" fontId="0" fillId="32" borderId="5" applyNumberFormat="0" applyFont="0" applyAlignment="0" applyProtection="0"/>
    <xf numFmtId="0" fontId="97" fillId="21" borderId="6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7" applyNumberFormat="0" applyFill="0" applyAlignment="0" applyProtection="0"/>
    <xf numFmtId="0" fontId="93" fillId="0" borderId="8" applyNumberFormat="0" applyFill="0" applyAlignment="0" applyProtection="0"/>
    <xf numFmtId="0" fontId="102" fillId="0" borderId="9" applyNumberFormat="0" applyFill="0" applyAlignment="0" applyProtection="0"/>
  </cellStyleXfs>
  <cellXfs count="56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0" fontId="7" fillId="0" borderId="11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92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 horizontal="fill"/>
    </xf>
    <xf numFmtId="0" fontId="10" fillId="0" borderId="0" xfId="0" applyNumberFormat="1" applyFont="1" applyAlignment="1" applyProtection="1">
      <alignment/>
      <protection locked="0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2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" fillId="0" borderId="13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195" fontId="8" fillId="33" borderId="10" xfId="0" applyNumberFormat="1" applyFont="1" applyFill="1" applyBorder="1" applyAlignment="1" applyProtection="1">
      <alignment/>
      <protection locked="0"/>
    </xf>
    <xf numFmtId="192" fontId="7" fillId="0" borderId="10" xfId="0" applyNumberFormat="1" applyFont="1" applyBorder="1" applyAlignment="1">
      <alignment/>
    </xf>
    <xf numFmtId="192" fontId="14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196" fontId="8" fillId="0" borderId="10" xfId="0" applyNumberFormat="1" applyFont="1" applyBorder="1" applyAlignment="1">
      <alignment/>
    </xf>
    <xf numFmtId="194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7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/>
    </xf>
    <xf numFmtId="192" fontId="7" fillId="0" borderId="15" xfId="0" applyNumberFormat="1" applyFont="1" applyBorder="1" applyAlignment="1">
      <alignment/>
    </xf>
    <xf numFmtId="192" fontId="4" fillId="0" borderId="15" xfId="0" applyNumberFormat="1" applyFont="1" applyBorder="1" applyAlignment="1" applyProtection="1">
      <alignment/>
      <protection locked="0"/>
    </xf>
    <xf numFmtId="4" fontId="7" fillId="0" borderId="15" xfId="0" applyNumberFormat="1" applyFont="1" applyBorder="1" applyAlignment="1">
      <alignment/>
    </xf>
    <xf numFmtId="4" fontId="4" fillId="0" borderId="15" xfId="0" applyNumberFormat="1" applyFont="1" applyBorder="1" applyAlignment="1" applyProtection="1">
      <alignment/>
      <protection locked="0"/>
    </xf>
    <xf numFmtId="4" fontId="7" fillId="0" borderId="1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 applyProtection="1">
      <alignment/>
      <protection locked="0"/>
    </xf>
    <xf numFmtId="0" fontId="4" fillId="0" borderId="17" xfId="0" applyNumberFormat="1" applyFont="1" applyBorder="1" applyAlignment="1" applyProtection="1">
      <alignment/>
      <protection locked="0"/>
    </xf>
    <xf numFmtId="0" fontId="4" fillId="0" borderId="17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 applyProtection="1">
      <alignment/>
      <protection locked="0"/>
    </xf>
    <xf numFmtId="0" fontId="7" fillId="0" borderId="15" xfId="0" applyNumberFormat="1" applyFont="1" applyBorder="1" applyAlignment="1" applyProtection="1">
      <alignment/>
      <protection locked="0"/>
    </xf>
    <xf numFmtId="2" fontId="4" fillId="0" borderId="17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4" fontId="9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4" fontId="19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right"/>
      <protection locked="0"/>
    </xf>
    <xf numFmtId="192" fontId="8" fillId="0" borderId="0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195" fontId="14" fillId="33" borderId="0" xfId="0" applyNumberFormat="1" applyFont="1" applyFill="1" applyBorder="1" applyAlignment="1">
      <alignment/>
    </xf>
    <xf numFmtId="196" fontId="8" fillId="33" borderId="0" xfId="0" applyNumberFormat="1" applyFont="1" applyFill="1" applyBorder="1" applyAlignment="1">
      <alignment/>
    </xf>
    <xf numFmtId="0" fontId="8" fillId="0" borderId="20" xfId="0" applyNumberFormat="1" applyFont="1" applyBorder="1" applyAlignment="1">
      <alignment/>
    </xf>
    <xf numFmtId="0" fontId="8" fillId="0" borderId="21" xfId="0" applyNumberFormat="1" applyFont="1" applyBorder="1" applyAlignment="1">
      <alignment/>
    </xf>
    <xf numFmtId="0" fontId="20" fillId="0" borderId="20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92" fontId="14" fillId="0" borderId="0" xfId="0" applyNumberFormat="1" applyFont="1" applyBorder="1" applyAlignment="1">
      <alignment/>
    </xf>
    <xf numFmtId="0" fontId="14" fillId="0" borderId="20" xfId="0" applyNumberFormat="1" applyFont="1" applyBorder="1" applyAlignment="1">
      <alignment/>
    </xf>
    <xf numFmtId="0" fontId="14" fillId="0" borderId="21" xfId="0" applyNumberFormat="1" applyFont="1" applyBorder="1" applyAlignment="1">
      <alignment/>
    </xf>
    <xf numFmtId="9" fontId="8" fillId="0" borderId="19" xfId="0" applyNumberFormat="1" applyFont="1" applyBorder="1" applyAlignment="1">
      <alignment/>
    </xf>
    <xf numFmtId="192" fontId="14" fillId="0" borderId="22" xfId="0" applyNumberFormat="1" applyFont="1" applyBorder="1" applyAlignment="1">
      <alignment/>
    </xf>
    <xf numFmtId="9" fontId="14" fillId="0" borderId="23" xfId="0" applyNumberFormat="1" applyFont="1" applyBorder="1" applyAlignment="1">
      <alignment/>
    </xf>
    <xf numFmtId="40" fontId="14" fillId="0" borderId="0" xfId="0" applyNumberFormat="1" applyFont="1" applyAlignment="1">
      <alignment/>
    </xf>
    <xf numFmtId="40" fontId="8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40" fontId="1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24" xfId="0" applyNumberFormat="1" applyFont="1" applyFill="1" applyBorder="1" applyAlignment="1">
      <alignment/>
    </xf>
    <xf numFmtId="0" fontId="8" fillId="0" borderId="25" xfId="0" applyNumberFormat="1" applyFont="1" applyFill="1" applyBorder="1" applyAlignment="1">
      <alignment/>
    </xf>
    <xf numFmtId="0" fontId="8" fillId="0" borderId="26" xfId="0" applyNumberFormat="1" applyFont="1" applyFill="1" applyBorder="1" applyAlignment="1">
      <alignment horizontal="center"/>
    </xf>
    <xf numFmtId="40" fontId="8" fillId="0" borderId="26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/>
    </xf>
    <xf numFmtId="194" fontId="8" fillId="0" borderId="27" xfId="0" applyNumberFormat="1" applyFont="1" applyFill="1" applyBorder="1" applyAlignment="1">
      <alignment horizontal="center"/>
    </xf>
    <xf numFmtId="40" fontId="8" fillId="0" borderId="27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 applyProtection="1">
      <alignment horizontal="left"/>
      <protection locked="0"/>
    </xf>
    <xf numFmtId="196" fontId="14" fillId="0" borderId="12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95" fontId="14" fillId="33" borderId="28" xfId="0" applyNumberFormat="1" applyFont="1" applyFill="1" applyBorder="1" applyAlignment="1">
      <alignment/>
    </xf>
    <xf numFmtId="15" fontId="20" fillId="0" borderId="0" xfId="0" applyNumberFormat="1" applyFont="1" applyFill="1" applyAlignment="1" applyProtection="1">
      <alignment horizontal="left"/>
      <protection locked="0"/>
    </xf>
    <xf numFmtId="170" fontId="14" fillId="0" borderId="0" xfId="0" applyNumberFormat="1" applyFont="1" applyAlignment="1">
      <alignment/>
    </xf>
    <xf numFmtId="170" fontId="14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 horizontal="left"/>
    </xf>
    <xf numFmtId="170" fontId="8" fillId="0" borderId="26" xfId="0" applyNumberFormat="1" applyFont="1" applyFill="1" applyBorder="1" applyAlignment="1">
      <alignment horizontal="center"/>
    </xf>
    <xf numFmtId="170" fontId="8" fillId="0" borderId="27" xfId="0" applyNumberFormat="1" applyFont="1" applyFill="1" applyBorder="1" applyAlignment="1">
      <alignment horizontal="center"/>
    </xf>
    <xf numFmtId="170" fontId="14" fillId="0" borderId="10" xfId="0" applyNumberFormat="1" applyFont="1" applyBorder="1" applyAlignment="1" applyProtection="1">
      <alignment/>
      <protection locked="0"/>
    </xf>
    <xf numFmtId="170" fontId="15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170" fontId="14" fillId="0" borderId="29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170" fontId="8" fillId="0" borderId="30" xfId="0" applyNumberFormat="1" applyFont="1" applyBorder="1" applyAlignment="1">
      <alignment/>
    </xf>
    <xf numFmtId="170" fontId="14" fillId="0" borderId="12" xfId="0" applyNumberFormat="1" applyFont="1" applyBorder="1" applyAlignment="1">
      <alignment/>
    </xf>
    <xf numFmtId="170" fontId="8" fillId="0" borderId="0" xfId="0" applyNumberFormat="1" applyFont="1" applyAlignment="1">
      <alignment horizontal="fill"/>
    </xf>
    <xf numFmtId="170" fontId="8" fillId="0" borderId="0" xfId="0" applyNumberFormat="1" applyFont="1" applyAlignment="1" applyProtection="1">
      <alignment/>
      <protection locked="0"/>
    </xf>
    <xf numFmtId="0" fontId="13" fillId="0" borderId="0" xfId="0" applyNumberFormat="1" applyFont="1" applyBorder="1" applyAlignment="1">
      <alignment/>
    </xf>
    <xf numFmtId="195" fontId="14" fillId="33" borderId="19" xfId="0" applyNumberFormat="1" applyFont="1" applyFill="1" applyBorder="1" applyAlignment="1">
      <alignment/>
    </xf>
    <xf numFmtId="195" fontId="8" fillId="0" borderId="31" xfId="0" applyNumberFormat="1" applyFont="1" applyBorder="1" applyAlignment="1" applyProtection="1">
      <alignment/>
      <protection locked="0"/>
    </xf>
    <xf numFmtId="170" fontId="8" fillId="0" borderId="31" xfId="0" applyNumberFormat="1" applyFont="1" applyBorder="1" applyAlignment="1" applyProtection="1">
      <alignment/>
      <protection locked="0"/>
    </xf>
    <xf numFmtId="170" fontId="8" fillId="0" borderId="31" xfId="0" applyNumberFormat="1" applyFont="1" applyBorder="1" applyAlignment="1">
      <alignment/>
    </xf>
    <xf numFmtId="40" fontId="8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quotePrefix="1">
      <alignment horizontal="left"/>
    </xf>
    <xf numFmtId="0" fontId="7" fillId="0" borderId="0" xfId="0" applyNumberFormat="1" applyFont="1" applyAlignment="1" quotePrefix="1">
      <alignment/>
    </xf>
    <xf numFmtId="40" fontId="4" fillId="0" borderId="0" xfId="0" applyNumberFormat="1" applyFont="1" applyAlignment="1">
      <alignment/>
    </xf>
    <xf numFmtId="0" fontId="4" fillId="0" borderId="0" xfId="0" applyNumberFormat="1" applyFont="1" applyAlignment="1" applyProtection="1">
      <alignment/>
      <protection locked="0"/>
    </xf>
    <xf numFmtId="170" fontId="4" fillId="0" borderId="0" xfId="0" applyNumberFormat="1" applyFont="1" applyBorder="1" applyAlignment="1">
      <alignment/>
    </xf>
    <xf numFmtId="0" fontId="4" fillId="0" borderId="0" xfId="0" applyNumberFormat="1" applyFont="1" applyAlignment="1" applyProtection="1">
      <alignment/>
      <protection locked="0"/>
    </xf>
    <xf numFmtId="49" fontId="20" fillId="0" borderId="0" xfId="0" applyNumberFormat="1" applyFont="1" applyFill="1" applyAlignment="1">
      <alignment horizontal="left"/>
    </xf>
    <xf numFmtId="10" fontId="8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left"/>
    </xf>
    <xf numFmtId="0" fontId="25" fillId="0" borderId="0" xfId="0" applyFont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49" fontId="28" fillId="0" borderId="0" xfId="0" applyNumberFormat="1" applyFont="1" applyAlignment="1">
      <alignment horizontal="left"/>
    </xf>
    <xf numFmtId="208" fontId="29" fillId="0" borderId="0" xfId="0" applyNumberFormat="1" applyFont="1" applyAlignment="1">
      <alignment horizontal="left"/>
    </xf>
    <xf numFmtId="0" fontId="32" fillId="0" borderId="0" xfId="0" applyFont="1" applyAlignment="1">
      <alignment horizontal="right"/>
    </xf>
    <xf numFmtId="9" fontId="32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 quotePrefix="1">
      <alignment horizontal="center"/>
    </xf>
    <xf numFmtId="0" fontId="30" fillId="0" borderId="0" xfId="0" applyFont="1" applyFill="1" applyBorder="1" applyAlignment="1" quotePrefix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Border="1" applyAlignment="1" quotePrefix="1">
      <alignment horizontal="center"/>
    </xf>
    <xf numFmtId="0" fontId="28" fillId="34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34" borderId="0" xfId="0" applyFont="1" applyFill="1" applyBorder="1" applyAlignment="1" quotePrefix="1">
      <alignment horizontal="center"/>
    </xf>
    <xf numFmtId="223" fontId="33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left" vertical="top" wrapText="1"/>
      <protection locked="0"/>
    </xf>
    <xf numFmtId="0" fontId="33" fillId="0" borderId="0" xfId="0" applyNumberFormat="1" applyFont="1" applyFill="1" applyBorder="1" applyAlignment="1" applyProtection="1">
      <alignment horizontal="left" vertical="top" wrapText="1"/>
      <protection locked="0"/>
    </xf>
    <xf numFmtId="170" fontId="30" fillId="0" borderId="0" xfId="0" applyNumberFormat="1" applyFont="1" applyFill="1" applyBorder="1" applyAlignment="1">
      <alignment horizontal="center"/>
    </xf>
    <xf numFmtId="192" fontId="30" fillId="0" borderId="0" xfId="0" applyNumberFormat="1" applyFont="1" applyBorder="1" applyAlignment="1">
      <alignment horizontal="center"/>
    </xf>
    <xf numFmtId="170" fontId="30" fillId="34" borderId="0" xfId="0" applyNumberFormat="1" applyFont="1" applyFill="1" applyBorder="1" applyAlignment="1">
      <alignment horizontal="center"/>
    </xf>
    <xf numFmtId="170" fontId="30" fillId="0" borderId="0" xfId="0" applyNumberFormat="1" applyFont="1" applyAlignment="1">
      <alignment horizontal="center"/>
    </xf>
    <xf numFmtId="170" fontId="31" fillId="0" borderId="0" xfId="0" applyNumberFormat="1" applyFont="1" applyAlignment="1">
      <alignment horizontal="center"/>
    </xf>
    <xf numFmtId="0" fontId="33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0" fontId="35" fillId="0" borderId="0" xfId="0" applyNumberFormat="1" applyFont="1" applyFill="1" applyBorder="1" applyAlignment="1" applyProtection="1">
      <alignment horizontal="right"/>
      <protection/>
    </xf>
    <xf numFmtId="49" fontId="30" fillId="0" borderId="0" xfId="0" applyNumberFormat="1" applyFont="1" applyAlignment="1">
      <alignment/>
    </xf>
    <xf numFmtId="170" fontId="30" fillId="0" borderId="0" xfId="0" applyNumberFormat="1" applyFont="1" applyAlignment="1">
      <alignment/>
    </xf>
    <xf numFmtId="213" fontId="30" fillId="0" borderId="0" xfId="0" applyNumberFormat="1" applyFont="1" applyFill="1" applyBorder="1" applyAlignment="1">
      <alignment horizontal="center"/>
    </xf>
    <xf numFmtId="170" fontId="28" fillId="0" borderId="0" xfId="0" applyNumberFormat="1" applyFont="1" applyBorder="1" applyAlignment="1">
      <alignment horizontal="center"/>
    </xf>
    <xf numFmtId="170" fontId="28" fillId="34" borderId="0" xfId="0" applyNumberFormat="1" applyFont="1" applyFill="1" applyBorder="1" applyAlignment="1">
      <alignment horizontal="center"/>
    </xf>
    <xf numFmtId="170" fontId="30" fillId="0" borderId="0" xfId="0" applyNumberFormat="1" applyFont="1" applyBorder="1" applyAlignment="1">
      <alignment horizontal="center"/>
    </xf>
    <xf numFmtId="170" fontId="31" fillId="0" borderId="0" xfId="0" applyNumberFormat="1" applyFont="1" applyBorder="1" applyAlignment="1">
      <alignment horizontal="center"/>
    </xf>
    <xf numFmtId="0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3" fillId="34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 quotePrefix="1">
      <alignment horizontal="left"/>
      <protection/>
    </xf>
    <xf numFmtId="170" fontId="28" fillId="0" borderId="3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0" fontId="30" fillId="0" borderId="0" xfId="0" applyNumberFormat="1" applyFont="1" applyBorder="1" applyAlignment="1">
      <alignment/>
    </xf>
    <xf numFmtId="170" fontId="30" fillId="0" borderId="24" xfId="0" applyNumberFormat="1" applyFont="1" applyFill="1" applyBorder="1" applyAlignment="1">
      <alignment horizontal="center"/>
    </xf>
    <xf numFmtId="213" fontId="30" fillId="0" borderId="24" xfId="0" applyNumberFormat="1" applyFont="1" applyFill="1" applyBorder="1" applyAlignment="1">
      <alignment horizontal="center"/>
    </xf>
    <xf numFmtId="170" fontId="30" fillId="0" borderId="32" xfId="0" applyNumberFormat="1" applyFont="1" applyFill="1" applyBorder="1" applyAlignment="1">
      <alignment horizontal="center"/>
    </xf>
    <xf numFmtId="170" fontId="31" fillId="0" borderId="32" xfId="0" applyNumberFormat="1" applyFont="1" applyFill="1" applyBorder="1" applyAlignment="1">
      <alignment horizontal="center"/>
    </xf>
    <xf numFmtId="170" fontId="31" fillId="0" borderId="24" xfId="0" applyNumberFormat="1" applyFont="1" applyFill="1" applyBorder="1" applyAlignment="1">
      <alignment horizontal="center"/>
    </xf>
    <xf numFmtId="0" fontId="34" fillId="35" borderId="0" xfId="0" applyNumberFormat="1" applyFont="1" applyFill="1" applyBorder="1" applyAlignment="1" applyProtection="1">
      <alignment horizontal="center"/>
      <protection/>
    </xf>
    <xf numFmtId="0" fontId="34" fillId="36" borderId="0" xfId="0" applyNumberFormat="1" applyFont="1" applyFill="1" applyBorder="1" applyAlignment="1" applyProtection="1">
      <alignment horizontal="center" vertical="top" wrapText="1"/>
      <protection locked="0"/>
    </xf>
    <xf numFmtId="223" fontId="28" fillId="35" borderId="0" xfId="0" applyNumberFormat="1" applyFont="1" applyFill="1" applyBorder="1" applyAlignment="1" applyProtection="1">
      <alignment horizontal="center"/>
      <protection/>
    </xf>
    <xf numFmtId="170" fontId="30" fillId="37" borderId="0" xfId="0" applyNumberFormat="1" applyFont="1" applyFill="1" applyBorder="1" applyAlignment="1">
      <alignment horizontal="center"/>
    </xf>
    <xf numFmtId="170" fontId="28" fillId="0" borderId="32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/>
      <protection/>
    </xf>
    <xf numFmtId="170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170" fontId="30" fillId="0" borderId="0" xfId="0" applyNumberFormat="1" applyFont="1" applyFill="1" applyAlignment="1">
      <alignment/>
    </xf>
    <xf numFmtId="170" fontId="28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49" fontId="27" fillId="0" borderId="0" xfId="0" applyNumberFormat="1" applyFont="1" applyFill="1" applyAlignment="1">
      <alignment horizontal="right"/>
    </xf>
    <xf numFmtId="49" fontId="28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7" fillId="35" borderId="0" xfId="0" applyFont="1" applyFill="1" applyBorder="1" applyAlignment="1">
      <alignment horizontal="center" wrapText="1"/>
    </xf>
    <xf numFmtId="0" fontId="37" fillId="35" borderId="0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34" fillId="0" borderId="0" xfId="0" applyNumberFormat="1" applyFont="1" applyFill="1" applyBorder="1" applyAlignment="1" applyProtection="1">
      <alignment horizontal="right" vertical="top" wrapText="1"/>
      <protection locked="0"/>
    </xf>
    <xf numFmtId="0" fontId="34" fillId="0" borderId="0" xfId="0" applyNumberFormat="1" applyFont="1" applyFill="1" applyBorder="1" applyAlignment="1" applyProtection="1">
      <alignment horizontal="right"/>
      <protection/>
    </xf>
    <xf numFmtId="49" fontId="30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center"/>
    </xf>
    <xf numFmtId="223" fontId="30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quotePrefix="1">
      <alignment horizontal="center"/>
    </xf>
    <xf numFmtId="192" fontId="30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Alignment="1">
      <alignment horizontal="center"/>
    </xf>
    <xf numFmtId="49" fontId="28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center"/>
    </xf>
    <xf numFmtId="170" fontId="28" fillId="0" borderId="33" xfId="0" applyNumberFormat="1" applyFont="1" applyBorder="1" applyAlignment="1">
      <alignment horizontal="center"/>
    </xf>
    <xf numFmtId="170" fontId="28" fillId="0" borderId="33" xfId="0" applyNumberFormat="1" applyFont="1" applyFill="1" applyBorder="1" applyAlignment="1">
      <alignment horizontal="center"/>
    </xf>
    <xf numFmtId="0" fontId="34" fillId="0" borderId="34" xfId="0" applyNumberFormat="1" applyFont="1" applyFill="1" applyBorder="1" applyAlignment="1" applyProtection="1">
      <alignment horizontal="right"/>
      <protection/>
    </xf>
    <xf numFmtId="170" fontId="30" fillId="0" borderId="34" xfId="0" applyNumberFormat="1" applyFont="1" applyFill="1" applyBorder="1" applyAlignment="1">
      <alignment/>
    </xf>
    <xf numFmtId="170" fontId="28" fillId="0" borderId="34" xfId="0" applyNumberFormat="1" applyFont="1" applyBorder="1" applyAlignment="1">
      <alignment horizontal="center"/>
    </xf>
    <xf numFmtId="170" fontId="28" fillId="34" borderId="34" xfId="0" applyNumberFormat="1" applyFont="1" applyFill="1" applyBorder="1" applyAlignment="1">
      <alignment horizontal="center"/>
    </xf>
    <xf numFmtId="170" fontId="28" fillId="0" borderId="34" xfId="0" applyNumberFormat="1" applyFont="1" applyFill="1" applyBorder="1" applyAlignment="1">
      <alignment horizontal="center"/>
    </xf>
    <xf numFmtId="170" fontId="30" fillId="0" borderId="34" xfId="0" applyNumberFormat="1" applyFont="1" applyBorder="1" applyAlignment="1">
      <alignment horizontal="center"/>
    </xf>
    <xf numFmtId="170" fontId="31" fillId="0" borderId="34" xfId="0" applyNumberFormat="1" applyFont="1" applyBorder="1" applyAlignment="1">
      <alignment horizontal="center"/>
    </xf>
    <xf numFmtId="170" fontId="30" fillId="0" borderId="33" xfId="0" applyNumberFormat="1" applyFont="1" applyBorder="1" applyAlignment="1">
      <alignment horizontal="center"/>
    </xf>
    <xf numFmtId="170" fontId="31" fillId="0" borderId="33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208" fontId="24" fillId="0" borderId="0" xfId="0" applyNumberFormat="1" applyFont="1" applyFill="1" applyAlignment="1">
      <alignment horizontal="center"/>
    </xf>
    <xf numFmtId="223" fontId="30" fillId="0" borderId="0" xfId="0" applyNumberFormat="1" applyFont="1" applyFill="1" applyBorder="1" applyAlignment="1" applyProtection="1">
      <alignment horizontal="center" wrapText="1"/>
      <protection/>
    </xf>
    <xf numFmtId="9" fontId="34" fillId="0" borderId="34" xfId="0" applyNumberFormat="1" applyFont="1" applyFill="1" applyBorder="1" applyAlignment="1" applyProtection="1">
      <alignment horizontal="right"/>
      <protection/>
    </xf>
    <xf numFmtId="0" fontId="27" fillId="34" borderId="0" xfId="0" applyFont="1" applyFill="1" applyBorder="1" applyAlignment="1">
      <alignment horizontal="center" wrapText="1"/>
    </xf>
    <xf numFmtId="0" fontId="37" fillId="34" borderId="0" xfId="0" applyFont="1" applyFill="1" applyBorder="1" applyAlignment="1">
      <alignment horizontal="center" wrapText="1"/>
    </xf>
    <xf numFmtId="49" fontId="27" fillId="0" borderId="0" xfId="0" applyNumberFormat="1" applyFont="1" applyBorder="1" applyAlignment="1">
      <alignment horizontal="right"/>
    </xf>
    <xf numFmtId="49" fontId="27" fillId="0" borderId="0" xfId="0" applyNumberFormat="1" applyFont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9" fontId="42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5" fontId="27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0" fillId="35" borderId="35" xfId="0" applyFont="1" applyFill="1" applyBorder="1" applyAlignment="1">
      <alignment horizontal="left"/>
    </xf>
    <xf numFmtId="9" fontId="0" fillId="35" borderId="36" xfId="0" applyNumberFormat="1" applyFont="1" applyFill="1" applyBorder="1" applyAlignment="1">
      <alignment/>
    </xf>
    <xf numFmtId="0" fontId="0" fillId="35" borderId="37" xfId="0" applyFont="1" applyFill="1" applyBorder="1" applyAlignment="1">
      <alignment/>
    </xf>
    <xf numFmtId="9" fontId="0" fillId="35" borderId="38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left"/>
    </xf>
    <xf numFmtId="0" fontId="0" fillId="35" borderId="39" xfId="0" applyFont="1" applyFill="1" applyBorder="1" applyAlignment="1">
      <alignment horizontal="left"/>
    </xf>
    <xf numFmtId="216" fontId="0" fillId="35" borderId="34" xfId="0" applyNumberFormat="1" applyFont="1" applyFill="1" applyBorder="1" applyAlignment="1">
      <alignment/>
    </xf>
    <xf numFmtId="0" fontId="0" fillId="35" borderId="40" xfId="0" applyFont="1" applyFill="1" applyBorder="1" applyAlignment="1">
      <alignment/>
    </xf>
    <xf numFmtId="216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216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43" fillId="38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7" fillId="39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43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170" fontId="0" fillId="38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4" fillId="0" borderId="0" xfId="0" applyNumberFormat="1" applyFont="1" applyFill="1" applyBorder="1" applyAlignment="1" applyProtection="1">
      <alignment/>
      <protection/>
    </xf>
    <xf numFmtId="170" fontId="27" fillId="0" borderId="0" xfId="0" applyNumberFormat="1" applyFont="1" applyBorder="1" applyAlignment="1">
      <alignment/>
    </xf>
    <xf numFmtId="170" fontId="27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192" fontId="27" fillId="0" borderId="0" xfId="0" applyNumberFormat="1" applyFont="1" applyBorder="1" applyAlignment="1">
      <alignment/>
    </xf>
    <xf numFmtId="49" fontId="45" fillId="34" borderId="35" xfId="0" applyNumberFormat="1" applyFont="1" applyFill="1" applyBorder="1" applyAlignment="1">
      <alignment horizontal="left"/>
    </xf>
    <xf numFmtId="192" fontId="46" fillId="34" borderId="41" xfId="0" applyNumberFormat="1" applyFont="1" applyFill="1" applyBorder="1" applyAlignment="1">
      <alignment/>
    </xf>
    <xf numFmtId="170" fontId="0" fillId="34" borderId="3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0" fontId="43" fillId="0" borderId="0" xfId="0" applyNumberFormat="1" applyFont="1" applyFill="1" applyBorder="1" applyAlignment="1">
      <alignment/>
    </xf>
    <xf numFmtId="0" fontId="0" fillId="34" borderId="37" xfId="0" applyFont="1" applyFill="1" applyBorder="1" applyAlignment="1">
      <alignment horizontal="left"/>
    </xf>
    <xf numFmtId="192" fontId="0" fillId="34" borderId="0" xfId="0" applyNumberFormat="1" applyFont="1" applyFill="1" applyBorder="1" applyAlignment="1">
      <alignment horizontal="center"/>
    </xf>
    <xf numFmtId="216" fontId="0" fillId="39" borderId="3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34" borderId="0" xfId="0" applyFont="1" applyFill="1" applyBorder="1" applyAlignment="1">
      <alignment horizontal="center"/>
    </xf>
    <xf numFmtId="216" fontId="0" fillId="34" borderId="38" xfId="0" applyNumberFormat="1" applyFont="1" applyFill="1" applyBorder="1" applyAlignment="1">
      <alignment horizontal="center"/>
    </xf>
    <xf numFmtId="0" fontId="0" fillId="34" borderId="39" xfId="0" applyFont="1" applyFill="1" applyBorder="1" applyAlignment="1">
      <alignment horizontal="left"/>
    </xf>
    <xf numFmtId="0" fontId="0" fillId="34" borderId="34" xfId="0" applyFont="1" applyFill="1" applyBorder="1" applyAlignment="1">
      <alignment horizontal="center"/>
    </xf>
    <xf numFmtId="216" fontId="0" fillId="34" borderId="4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170" fontId="27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23" fontId="0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 vertical="top" wrapText="1"/>
      <protection locked="0"/>
    </xf>
    <xf numFmtId="0" fontId="47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41" fillId="0" borderId="0" xfId="0" applyFont="1" applyAlignment="1" applyProtection="1" quotePrefix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27" fillId="0" borderId="0" xfId="0" applyFont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170" fontId="0" fillId="0" borderId="0" xfId="0" applyNumberFormat="1" applyFont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17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 horizontal="left"/>
      <protection/>
    </xf>
    <xf numFmtId="49" fontId="27" fillId="0" borderId="0" xfId="0" applyNumberFormat="1" applyFont="1" applyBorder="1" applyAlignment="1" applyProtection="1">
      <alignment/>
      <protection/>
    </xf>
    <xf numFmtId="170" fontId="27" fillId="0" borderId="0" xfId="0" applyNumberFormat="1" applyFont="1" applyBorder="1" applyAlignment="1" applyProtection="1">
      <alignment/>
      <protection/>
    </xf>
    <xf numFmtId="170" fontId="27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49" fontId="42" fillId="0" borderId="0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 applyProtection="1">
      <alignment/>
      <protection/>
    </xf>
    <xf numFmtId="49" fontId="28" fillId="0" borderId="0" xfId="0" applyNumberFormat="1" applyFont="1" applyAlignment="1" applyProtection="1">
      <alignment horizontal="left"/>
      <protection/>
    </xf>
    <xf numFmtId="208" fontId="29" fillId="0" borderId="0" xfId="0" applyNumberFormat="1" applyFont="1" applyAlignment="1" applyProtection="1">
      <alignment horizontal="left"/>
      <protection/>
    </xf>
    <xf numFmtId="0" fontId="30" fillId="0" borderId="0" xfId="0" applyFont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 horizontal="left"/>
      <protection/>
    </xf>
    <xf numFmtId="0" fontId="30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49" fontId="28" fillId="0" borderId="0" xfId="0" applyNumberFormat="1" applyFont="1" applyFill="1" applyAlignment="1" applyProtection="1">
      <alignment horizontal="left"/>
      <protection locked="0"/>
    </xf>
    <xf numFmtId="0" fontId="30" fillId="0" borderId="0" xfId="0" applyFont="1" applyBorder="1" applyAlignment="1" applyProtection="1" quotePrefix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223" fontId="3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 quotePrefix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center"/>
      <protection locked="0"/>
    </xf>
    <xf numFmtId="0" fontId="28" fillId="34" borderId="0" xfId="0" applyFont="1" applyFill="1" applyBorder="1" applyAlignment="1" applyProtection="1" quotePrefix="1">
      <alignment horizontal="center"/>
      <protection locked="0"/>
    </xf>
    <xf numFmtId="0" fontId="28" fillId="0" borderId="0" xfId="0" applyFont="1" applyFill="1" applyBorder="1" applyAlignment="1" applyProtection="1" quotePrefix="1">
      <alignment horizontal="center"/>
      <protection locked="0"/>
    </xf>
    <xf numFmtId="223" fontId="33" fillId="0" borderId="0" xfId="0" applyNumberFormat="1" applyFont="1" applyFill="1" applyBorder="1" applyAlignment="1" applyProtection="1">
      <alignment/>
      <protection locked="0"/>
    </xf>
    <xf numFmtId="170" fontId="30" fillId="37" borderId="0" xfId="0" applyNumberFormat="1" applyFont="1" applyFill="1" applyBorder="1" applyAlignment="1" applyProtection="1">
      <alignment horizontal="center"/>
      <protection locked="0"/>
    </xf>
    <xf numFmtId="170" fontId="30" fillId="0" borderId="0" xfId="0" applyNumberFormat="1" applyFont="1" applyFill="1" applyBorder="1" applyAlignment="1" applyProtection="1">
      <alignment horizontal="center"/>
      <protection locked="0"/>
    </xf>
    <xf numFmtId="192" fontId="30" fillId="0" borderId="0" xfId="0" applyNumberFormat="1" applyFont="1" applyBorder="1" applyAlignment="1" applyProtection="1">
      <alignment horizontal="center"/>
      <protection locked="0"/>
    </xf>
    <xf numFmtId="170" fontId="30" fillId="0" borderId="0" xfId="0" applyNumberFormat="1" applyFont="1" applyAlignment="1" applyProtection="1">
      <alignment horizontal="center"/>
      <protection locked="0"/>
    </xf>
    <xf numFmtId="170" fontId="31" fillId="0" borderId="0" xfId="0" applyNumberFormat="1" applyFont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right"/>
      <protection locked="0"/>
    </xf>
    <xf numFmtId="170" fontId="30" fillId="0" borderId="32" xfId="0" applyNumberFormat="1" applyFont="1" applyFill="1" applyBorder="1" applyAlignment="1" applyProtection="1">
      <alignment horizontal="center"/>
      <protection locked="0"/>
    </xf>
    <xf numFmtId="49" fontId="30" fillId="0" borderId="0" xfId="0" applyNumberFormat="1" applyFont="1" applyFill="1" applyAlignment="1" applyProtection="1">
      <alignment/>
      <protection locked="0"/>
    </xf>
    <xf numFmtId="170" fontId="30" fillId="0" borderId="0" xfId="0" applyNumberFormat="1" applyFont="1" applyBorder="1" applyAlignment="1" applyProtection="1">
      <alignment/>
      <protection locked="0"/>
    </xf>
    <xf numFmtId="170" fontId="30" fillId="0" borderId="24" xfId="0" applyNumberFormat="1" applyFont="1" applyFill="1" applyBorder="1" applyAlignment="1" applyProtection="1">
      <alignment horizontal="center"/>
      <protection locked="0"/>
    </xf>
    <xf numFmtId="213" fontId="30" fillId="0" borderId="24" xfId="0" applyNumberFormat="1" applyFont="1" applyFill="1" applyBorder="1" applyAlignment="1" applyProtection="1">
      <alignment horizontal="center"/>
      <protection locked="0"/>
    </xf>
    <xf numFmtId="170" fontId="30" fillId="0" borderId="0" xfId="0" applyNumberFormat="1" applyFont="1" applyBorder="1" applyAlignment="1" applyProtection="1">
      <alignment horizontal="center"/>
      <protection locked="0"/>
    </xf>
    <xf numFmtId="213" fontId="30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0" fontId="33" fillId="34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 quotePrefix="1">
      <alignment horizontal="left"/>
      <protection locked="0"/>
    </xf>
    <xf numFmtId="170" fontId="30" fillId="0" borderId="0" xfId="0" applyNumberFormat="1" applyFont="1" applyAlignment="1" applyProtection="1">
      <alignment/>
      <protection locked="0"/>
    </xf>
    <xf numFmtId="170" fontId="28" fillId="0" borderId="32" xfId="0" applyNumberFormat="1" applyFont="1" applyBorder="1" applyAlignment="1" applyProtection="1">
      <alignment horizontal="center"/>
      <protection locked="0"/>
    </xf>
    <xf numFmtId="170" fontId="28" fillId="0" borderId="32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/>
      <protection locked="0"/>
    </xf>
    <xf numFmtId="170" fontId="30" fillId="0" borderId="0" xfId="0" applyNumberFormat="1" applyFont="1" applyFill="1" applyAlignment="1" applyProtection="1">
      <alignment/>
      <protection locked="0"/>
    </xf>
    <xf numFmtId="170" fontId="30" fillId="34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Fill="1" applyBorder="1" applyAlignment="1" applyProtection="1">
      <alignment horizontal="right"/>
      <protection locked="0"/>
    </xf>
    <xf numFmtId="170" fontId="28" fillId="0" borderId="0" xfId="0" applyNumberFormat="1" applyFont="1" applyBorder="1" applyAlignment="1" applyProtection="1">
      <alignment horizontal="center"/>
      <protection locked="0"/>
    </xf>
    <xf numFmtId="170" fontId="28" fillId="0" borderId="0" xfId="0" applyNumberFormat="1" applyFont="1" applyFill="1" applyBorder="1" applyAlignment="1" applyProtection="1">
      <alignment horizontal="center"/>
      <protection locked="0"/>
    </xf>
    <xf numFmtId="170" fontId="31" fillId="0" borderId="0" xfId="0" applyNumberFormat="1" applyFont="1" applyBorder="1" applyAlignment="1" applyProtection="1">
      <alignment horizontal="center"/>
      <protection locked="0"/>
    </xf>
    <xf numFmtId="170" fontId="28" fillId="34" borderId="0" xfId="0" applyNumberFormat="1" applyFont="1" applyFill="1" applyBorder="1" applyAlignment="1" applyProtection="1">
      <alignment horizontal="center"/>
      <protection locked="0"/>
    </xf>
    <xf numFmtId="192" fontId="30" fillId="0" borderId="0" xfId="0" applyNumberFormat="1" applyFont="1" applyFill="1" applyBorder="1" applyAlignment="1" applyProtection="1">
      <alignment horizontal="center"/>
      <protection locked="0"/>
    </xf>
    <xf numFmtId="0" fontId="34" fillId="0" borderId="34" xfId="0" applyNumberFormat="1" applyFont="1" applyFill="1" applyBorder="1" applyAlignment="1" applyProtection="1">
      <alignment horizontal="right"/>
      <protection locked="0"/>
    </xf>
    <xf numFmtId="170" fontId="30" fillId="0" borderId="34" xfId="0" applyNumberFormat="1" applyFont="1" applyFill="1" applyBorder="1" applyAlignment="1" applyProtection="1">
      <alignment/>
      <protection locked="0"/>
    </xf>
    <xf numFmtId="170" fontId="28" fillId="0" borderId="34" xfId="0" applyNumberFormat="1" applyFont="1" applyBorder="1" applyAlignment="1" applyProtection="1">
      <alignment horizontal="center"/>
      <protection locked="0"/>
    </xf>
    <xf numFmtId="170" fontId="28" fillId="0" borderId="34" xfId="0" applyNumberFormat="1" applyFont="1" applyFill="1" applyBorder="1" applyAlignment="1" applyProtection="1">
      <alignment horizontal="center"/>
      <protection locked="0"/>
    </xf>
    <xf numFmtId="49" fontId="28" fillId="0" borderId="0" xfId="0" applyNumberFormat="1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0" fontId="33" fillId="0" borderId="0" xfId="0" applyNumberFormat="1" applyFont="1" applyFill="1" applyBorder="1" applyAlignment="1" applyProtection="1">
      <alignment horizontal="left" vertical="top" wrapText="1"/>
      <protection/>
    </xf>
    <xf numFmtId="0" fontId="34" fillId="0" borderId="0" xfId="0" applyNumberFormat="1" applyFont="1" applyFill="1" applyBorder="1" applyAlignment="1" applyProtection="1">
      <alignment horizontal="right" vertical="top" wrapText="1"/>
      <protection/>
    </xf>
    <xf numFmtId="49" fontId="30" fillId="0" borderId="0" xfId="0" applyNumberFormat="1" applyFont="1" applyAlignment="1" applyProtection="1">
      <alignment/>
      <protection/>
    </xf>
    <xf numFmtId="0" fontId="34" fillId="36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Border="1" applyAlignment="1" applyProtection="1" quotePrefix="1">
      <alignment horizontal="left" vertical="top" wrapText="1"/>
      <protection/>
    </xf>
    <xf numFmtId="49" fontId="30" fillId="0" borderId="0" xfId="0" applyNumberFormat="1" applyFont="1" applyFill="1" applyAlignment="1" applyProtection="1">
      <alignment/>
      <protection/>
    </xf>
    <xf numFmtId="49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30" fillId="0" borderId="0" xfId="0" applyFont="1" applyBorder="1" applyAlignment="1" applyProtection="1" quotePrefix="1">
      <alignment horizontal="center"/>
      <protection/>
    </xf>
    <xf numFmtId="0" fontId="28" fillId="34" borderId="0" xfId="0" applyFont="1" applyFill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28" fillId="0" borderId="0" xfId="0" applyFont="1" applyFill="1" applyAlignment="1" applyProtection="1">
      <alignment horizontal="center"/>
      <protection/>
    </xf>
    <xf numFmtId="0" fontId="36" fillId="0" borderId="0" xfId="0" applyFont="1" applyAlignment="1" applyProtection="1">
      <alignment horizontal="center"/>
      <protection/>
    </xf>
    <xf numFmtId="170" fontId="30" fillId="0" borderId="0" xfId="0" applyNumberFormat="1" applyFont="1" applyFill="1" applyBorder="1" applyAlignment="1" applyProtection="1">
      <alignment horizontal="center"/>
      <protection/>
    </xf>
    <xf numFmtId="170" fontId="30" fillId="0" borderId="32" xfId="0" applyNumberFormat="1" applyFont="1" applyFill="1" applyBorder="1" applyAlignment="1" applyProtection="1">
      <alignment horizontal="center"/>
      <protection/>
    </xf>
    <xf numFmtId="213" fontId="30" fillId="0" borderId="24" xfId="0" applyNumberFormat="1" applyFont="1" applyFill="1" applyBorder="1" applyAlignment="1" applyProtection="1">
      <alignment horizontal="center"/>
      <protection/>
    </xf>
    <xf numFmtId="213" fontId="30" fillId="0" borderId="0" xfId="0" applyNumberFormat="1" applyFont="1" applyFill="1" applyBorder="1" applyAlignment="1" applyProtection="1">
      <alignment horizontal="center"/>
      <protection/>
    </xf>
    <xf numFmtId="170" fontId="28" fillId="0" borderId="32" xfId="0" applyNumberFormat="1" applyFont="1" applyBorder="1" applyAlignment="1" applyProtection="1">
      <alignment horizontal="center"/>
      <protection/>
    </xf>
    <xf numFmtId="170" fontId="30" fillId="0" borderId="0" xfId="0" applyNumberFormat="1" applyFont="1" applyAlignment="1" applyProtection="1">
      <alignment/>
      <protection/>
    </xf>
    <xf numFmtId="170" fontId="28" fillId="0" borderId="0" xfId="0" applyNumberFormat="1" applyFont="1" applyBorder="1" applyAlignment="1" applyProtection="1">
      <alignment horizontal="center"/>
      <protection/>
    </xf>
    <xf numFmtId="170" fontId="28" fillId="0" borderId="32" xfId="0" applyNumberFormat="1" applyFont="1" applyFill="1" applyBorder="1" applyAlignment="1" applyProtection="1">
      <alignment horizontal="center"/>
      <protection/>
    </xf>
    <xf numFmtId="170" fontId="28" fillId="0" borderId="34" xfId="0" applyNumberFormat="1" applyFont="1" applyBorder="1" applyAlignment="1" applyProtection="1">
      <alignment horizontal="center"/>
      <protection/>
    </xf>
    <xf numFmtId="170" fontId="30" fillId="0" borderId="0" xfId="0" applyNumberFormat="1" applyFont="1" applyAlignment="1" applyProtection="1">
      <alignment horizontal="center"/>
      <protection/>
    </xf>
    <xf numFmtId="170" fontId="31" fillId="0" borderId="0" xfId="0" applyNumberFormat="1" applyFont="1" applyAlignment="1" applyProtection="1">
      <alignment horizontal="center"/>
      <protection/>
    </xf>
    <xf numFmtId="170" fontId="31" fillId="0" borderId="32" xfId="0" applyNumberFormat="1" applyFont="1" applyFill="1" applyBorder="1" applyAlignment="1" applyProtection="1">
      <alignment horizontal="center"/>
      <protection/>
    </xf>
    <xf numFmtId="170" fontId="30" fillId="0" borderId="24" xfId="0" applyNumberFormat="1" applyFont="1" applyFill="1" applyBorder="1" applyAlignment="1" applyProtection="1">
      <alignment horizontal="center"/>
      <protection/>
    </xf>
    <xf numFmtId="170" fontId="31" fillId="0" borderId="24" xfId="0" applyNumberFormat="1" applyFont="1" applyFill="1" applyBorder="1" applyAlignment="1" applyProtection="1">
      <alignment horizontal="center"/>
      <protection/>
    </xf>
    <xf numFmtId="170" fontId="30" fillId="0" borderId="0" xfId="0" applyNumberFormat="1" applyFont="1" applyBorder="1" applyAlignment="1" applyProtection="1">
      <alignment horizontal="center"/>
      <protection/>
    </xf>
    <xf numFmtId="170" fontId="31" fillId="0" borderId="0" xfId="0" applyNumberFormat="1" applyFont="1" applyBorder="1" applyAlignment="1" applyProtection="1">
      <alignment horizontal="center"/>
      <protection/>
    </xf>
    <xf numFmtId="170" fontId="30" fillId="0" borderId="0" xfId="0" applyNumberFormat="1" applyFont="1" applyFill="1" applyAlignment="1" applyProtection="1">
      <alignment horizontal="center"/>
      <protection/>
    </xf>
    <xf numFmtId="170" fontId="31" fillId="0" borderId="0" xfId="0" applyNumberFormat="1" applyFont="1" applyFill="1" applyAlignment="1" applyProtection="1">
      <alignment horizontal="center"/>
      <protection/>
    </xf>
    <xf numFmtId="170" fontId="30" fillId="0" borderId="34" xfId="0" applyNumberFormat="1" applyFont="1" applyBorder="1" applyAlignment="1" applyProtection="1">
      <alignment horizontal="center"/>
      <protection/>
    </xf>
    <xf numFmtId="170" fontId="31" fillId="0" borderId="34" xfId="0" applyNumberFormat="1" applyFont="1" applyBorder="1" applyAlignment="1" applyProtection="1">
      <alignment horizontal="center"/>
      <protection/>
    </xf>
    <xf numFmtId="170" fontId="28" fillId="34" borderId="34" xfId="0" applyNumberFormat="1" applyFont="1" applyFill="1" applyBorder="1" applyAlignment="1" applyProtection="1">
      <alignment horizontal="center"/>
      <protection/>
    </xf>
    <xf numFmtId="170" fontId="28" fillId="0" borderId="34" xfId="0" applyNumberFormat="1" applyFont="1" applyFill="1" applyBorder="1" applyAlignment="1" applyProtection="1">
      <alignment horizontal="center"/>
      <protection/>
    </xf>
    <xf numFmtId="192" fontId="28" fillId="0" borderId="32" xfId="0" applyNumberFormat="1" applyFont="1" applyBorder="1" applyAlignment="1" applyProtection="1">
      <alignment horizontal="center"/>
      <protection locked="0"/>
    </xf>
    <xf numFmtId="208" fontId="41" fillId="0" borderId="0" xfId="0" applyNumberFormat="1" applyFont="1" applyAlignment="1" applyProtection="1">
      <alignment horizontal="center"/>
      <protection locked="0"/>
    </xf>
    <xf numFmtId="170" fontId="0" fillId="35" borderId="41" xfId="0" applyNumberFormat="1" applyFont="1" applyFill="1" applyBorder="1" applyAlignment="1" applyProtection="1">
      <alignment horizontal="right"/>
      <protection locked="0"/>
    </xf>
    <xf numFmtId="216" fontId="0" fillId="35" borderId="0" xfId="0" applyNumberFormat="1" applyFont="1" applyFill="1" applyBorder="1" applyAlignment="1" applyProtection="1">
      <alignment/>
      <protection locked="0"/>
    </xf>
    <xf numFmtId="216" fontId="0" fillId="35" borderId="0" xfId="0" applyNumberFormat="1" applyFont="1" applyFill="1" applyBorder="1" applyAlignment="1" applyProtection="1">
      <alignment/>
      <protection locked="0"/>
    </xf>
    <xf numFmtId="0" fontId="0" fillId="35" borderId="0" xfId="0" applyNumberFormat="1" applyFont="1" applyFill="1" applyBorder="1" applyAlignment="1" applyProtection="1">
      <alignment/>
      <protection locked="0"/>
    </xf>
    <xf numFmtId="168" fontId="0" fillId="37" borderId="0" xfId="0" applyNumberFormat="1" applyFont="1" applyFill="1" applyBorder="1" applyAlignment="1" applyProtection="1">
      <alignment/>
      <protection locked="0"/>
    </xf>
    <xf numFmtId="170" fontId="27" fillId="37" borderId="0" xfId="0" applyNumberFormat="1" applyFont="1" applyFill="1" applyAlignment="1" applyProtection="1">
      <alignment/>
      <protection locked="0"/>
    </xf>
    <xf numFmtId="216" fontId="0" fillId="39" borderId="38" xfId="0" applyNumberFormat="1" applyFont="1" applyFill="1" applyBorder="1" applyAlignment="1" applyProtection="1">
      <alignment horizontal="center"/>
      <protection locked="0"/>
    </xf>
    <xf numFmtId="208" fontId="24" fillId="0" borderId="0" xfId="0" applyNumberFormat="1" applyFont="1" applyFill="1" applyAlignment="1" applyProtection="1">
      <alignment horizontal="center"/>
      <protection locked="0"/>
    </xf>
    <xf numFmtId="170" fontId="30" fillId="37" borderId="0" xfId="0" applyNumberFormat="1" applyFont="1" applyFill="1" applyAlignment="1" applyProtection="1">
      <alignment horizontal="center"/>
      <protection locked="0"/>
    </xf>
    <xf numFmtId="0" fontId="52" fillId="0" borderId="0" xfId="0" applyFont="1" applyAlignment="1">
      <alignment/>
    </xf>
    <xf numFmtId="49" fontId="51" fillId="0" borderId="0" xfId="0" applyNumberFormat="1" applyFont="1" applyAlignment="1">
      <alignment horizontal="left"/>
    </xf>
    <xf numFmtId="49" fontId="51" fillId="0" borderId="0" xfId="0" applyNumberFormat="1" applyFont="1" applyFill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49" fontId="55" fillId="0" borderId="0" xfId="0" applyNumberFormat="1" applyFont="1" applyAlignment="1">
      <alignment horizontal="right"/>
    </xf>
    <xf numFmtId="49" fontId="55" fillId="0" borderId="0" xfId="0" applyNumberFormat="1" applyFont="1" applyFill="1" applyAlignment="1">
      <alignment horizontal="right"/>
    </xf>
    <xf numFmtId="49" fontId="56" fillId="0" borderId="0" xfId="0" applyNumberFormat="1" applyFont="1" applyAlignment="1">
      <alignment horizontal="right"/>
    </xf>
    <xf numFmtId="208" fontId="57" fillId="0" borderId="0" xfId="0" applyNumberFormat="1" applyFont="1" applyFill="1" applyAlignment="1" applyProtection="1">
      <alignment horizontal="center"/>
      <protection locked="0"/>
    </xf>
    <xf numFmtId="49" fontId="51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Alignment="1">
      <alignment horizontal="center"/>
    </xf>
    <xf numFmtId="0" fontId="56" fillId="0" borderId="0" xfId="0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223" fontId="52" fillId="0" borderId="0" xfId="0" applyNumberFormat="1" applyFont="1" applyFill="1" applyBorder="1" applyAlignment="1" applyProtection="1">
      <alignment horizontal="center" wrapText="1"/>
      <protection/>
    </xf>
    <xf numFmtId="0" fontId="52" fillId="0" borderId="0" xfId="0" applyFont="1" applyAlignment="1">
      <alignment wrapText="1"/>
    </xf>
    <xf numFmtId="223" fontId="58" fillId="0" borderId="0" xfId="0" applyNumberFormat="1" applyFont="1" applyFill="1" applyBorder="1" applyAlignment="1" applyProtection="1">
      <alignment/>
      <protection/>
    </xf>
    <xf numFmtId="0" fontId="52" fillId="0" borderId="0" xfId="0" applyFont="1" applyAlignment="1" quotePrefix="1">
      <alignment horizontal="center"/>
    </xf>
    <xf numFmtId="0" fontId="52" fillId="0" borderId="0" xfId="0" applyFont="1" applyFill="1" applyBorder="1" applyAlignment="1" quotePrefix="1">
      <alignment horizontal="center"/>
    </xf>
    <xf numFmtId="0" fontId="51" fillId="0" borderId="0" xfId="0" applyFont="1" applyFill="1" applyBorder="1" applyAlignment="1" quotePrefix="1">
      <alignment horizontal="center"/>
    </xf>
    <xf numFmtId="0" fontId="59" fillId="0" borderId="0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NumberFormat="1" applyFont="1" applyFill="1" applyBorder="1" applyAlignment="1" applyProtection="1">
      <alignment horizontal="left" vertical="top" wrapText="1"/>
      <protection/>
    </xf>
    <xf numFmtId="0" fontId="58" fillId="0" borderId="0" xfId="0" applyNumberFormat="1" applyFont="1" applyFill="1" applyBorder="1" applyAlignment="1" applyProtection="1">
      <alignment horizontal="left" vertical="top" wrapText="1"/>
      <protection locked="0"/>
    </xf>
    <xf numFmtId="170" fontId="52" fillId="37" borderId="0" xfId="0" applyNumberFormat="1" applyFont="1" applyFill="1" applyBorder="1" applyAlignment="1" applyProtection="1">
      <alignment horizontal="center"/>
      <protection locked="0"/>
    </xf>
    <xf numFmtId="170" fontId="52" fillId="0" borderId="0" xfId="0" applyNumberFormat="1" applyFont="1" applyFill="1" applyBorder="1" applyAlignment="1">
      <alignment horizontal="center"/>
    </xf>
    <xf numFmtId="170" fontId="52" fillId="37" borderId="0" xfId="0" applyNumberFormat="1" applyFont="1" applyFill="1" applyAlignment="1" applyProtection="1">
      <alignment horizontal="center"/>
      <protection locked="0"/>
    </xf>
    <xf numFmtId="170" fontId="52" fillId="0" borderId="0" xfId="0" applyNumberFormat="1" applyFont="1" applyAlignment="1">
      <alignment horizontal="center"/>
    </xf>
    <xf numFmtId="0" fontId="58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0" fontId="59" fillId="0" borderId="0" xfId="0" applyNumberFormat="1" applyFont="1" applyFill="1" applyBorder="1" applyAlignment="1" applyProtection="1">
      <alignment horizontal="right" vertical="top" wrapText="1"/>
      <protection/>
    </xf>
    <xf numFmtId="0" fontId="60" fillId="0" borderId="0" xfId="0" applyNumberFormat="1" applyFont="1" applyFill="1" applyBorder="1" applyAlignment="1" applyProtection="1">
      <alignment horizontal="right"/>
      <protection/>
    </xf>
    <xf numFmtId="170" fontId="52" fillId="0" borderId="32" xfId="0" applyNumberFormat="1" applyFont="1" applyFill="1" applyBorder="1" applyAlignment="1">
      <alignment horizontal="center"/>
    </xf>
    <xf numFmtId="49" fontId="52" fillId="0" borderId="0" xfId="0" applyNumberFormat="1" applyFont="1" applyAlignment="1" applyProtection="1">
      <alignment/>
      <protection/>
    </xf>
    <xf numFmtId="49" fontId="52" fillId="0" borderId="0" xfId="0" applyNumberFormat="1" applyFont="1" applyFill="1" applyAlignment="1">
      <alignment/>
    </xf>
    <xf numFmtId="170" fontId="52" fillId="0" borderId="24" xfId="0" applyNumberFormat="1" applyFont="1" applyFill="1" applyBorder="1" applyAlignment="1">
      <alignment horizontal="center"/>
    </xf>
    <xf numFmtId="170" fontId="53" fillId="0" borderId="24" xfId="0" applyNumberFormat="1" applyFont="1" applyFill="1" applyBorder="1" applyAlignment="1">
      <alignment horizontal="center"/>
    </xf>
    <xf numFmtId="0" fontId="52" fillId="0" borderId="0" xfId="0" applyFont="1" applyBorder="1" applyAlignment="1">
      <alignment/>
    </xf>
    <xf numFmtId="170" fontId="52" fillId="0" borderId="0" xfId="0" applyNumberFormat="1" applyFont="1" applyBorder="1" applyAlignment="1">
      <alignment horizontal="center"/>
    </xf>
    <xf numFmtId="0" fontId="58" fillId="0" borderId="0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NumberFormat="1" applyFont="1" applyFill="1" applyBorder="1" applyAlignment="1" applyProtection="1">
      <alignment horizontal="center"/>
      <protection/>
    </xf>
    <xf numFmtId="0" fontId="58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58" fillId="0" borderId="0" xfId="0" applyNumberFormat="1" applyFont="1" applyFill="1" applyBorder="1" applyAlignment="1" applyProtection="1" quotePrefix="1">
      <alignment horizontal="left"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 horizontal="right" vertical="top" wrapText="1"/>
      <protection locked="0"/>
    </xf>
    <xf numFmtId="170" fontId="51" fillId="0" borderId="32" xfId="0" applyNumberFormat="1" applyFont="1" applyBorder="1" applyAlignment="1">
      <alignment horizontal="center"/>
    </xf>
    <xf numFmtId="170" fontId="51" fillId="0" borderId="32" xfId="0" applyNumberFormat="1" applyFont="1" applyFill="1" applyBorder="1" applyAlignment="1">
      <alignment horizontal="center"/>
    </xf>
    <xf numFmtId="170" fontId="52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 applyProtection="1">
      <alignment/>
      <protection/>
    </xf>
    <xf numFmtId="170" fontId="52" fillId="0" borderId="0" xfId="0" applyNumberFormat="1" applyFont="1" applyAlignment="1">
      <alignment/>
    </xf>
    <xf numFmtId="170" fontId="52" fillId="0" borderId="0" xfId="0" applyNumberFormat="1" applyFont="1" applyFill="1" applyAlignment="1">
      <alignment/>
    </xf>
    <xf numFmtId="0" fontId="59" fillId="0" borderId="0" xfId="0" applyNumberFormat="1" applyFont="1" applyFill="1" applyBorder="1" applyAlignment="1" applyProtection="1">
      <alignment horizontal="right"/>
      <protection/>
    </xf>
    <xf numFmtId="170" fontId="51" fillId="0" borderId="0" xfId="0" applyNumberFormat="1" applyFont="1" applyBorder="1" applyAlignment="1">
      <alignment horizontal="center"/>
    </xf>
    <xf numFmtId="170" fontId="51" fillId="0" borderId="0" xfId="0" applyNumberFormat="1" applyFont="1" applyFill="1" applyBorder="1" applyAlignment="1">
      <alignment horizontal="center"/>
    </xf>
    <xf numFmtId="170" fontId="53" fillId="0" borderId="0" xfId="0" applyNumberFormat="1" applyFont="1" applyBorder="1" applyAlignment="1">
      <alignment horizontal="center"/>
    </xf>
    <xf numFmtId="170" fontId="53" fillId="0" borderId="0" xfId="0" applyNumberFormat="1" applyFont="1" applyFill="1" applyBorder="1" applyAlignment="1">
      <alignment horizontal="center"/>
    </xf>
    <xf numFmtId="170" fontId="53" fillId="0" borderId="32" xfId="0" applyNumberFormat="1" applyFont="1" applyFill="1" applyBorder="1" applyAlignment="1">
      <alignment horizontal="center"/>
    </xf>
    <xf numFmtId="0" fontId="59" fillId="0" borderId="34" xfId="0" applyNumberFormat="1" applyFont="1" applyFill="1" applyBorder="1" applyAlignment="1" applyProtection="1">
      <alignment horizontal="right"/>
      <protection/>
    </xf>
    <xf numFmtId="170" fontId="51" fillId="0" borderId="34" xfId="0" applyNumberFormat="1" applyFont="1" applyBorder="1" applyAlignment="1">
      <alignment horizontal="center"/>
    </xf>
    <xf numFmtId="170" fontId="51" fillId="0" borderId="34" xfId="0" applyNumberFormat="1" applyFont="1" applyFill="1" applyBorder="1" applyAlignment="1">
      <alignment horizontal="center"/>
    </xf>
    <xf numFmtId="170" fontId="52" fillId="0" borderId="34" xfId="0" applyNumberFormat="1" applyFont="1" applyBorder="1" applyAlignment="1">
      <alignment horizontal="center"/>
    </xf>
    <xf numFmtId="170" fontId="53" fillId="0" borderId="34" xfId="0" applyNumberFormat="1" applyFont="1" applyBorder="1" applyAlignment="1">
      <alignment horizontal="center"/>
    </xf>
    <xf numFmtId="0" fontId="52" fillId="0" borderId="0" xfId="0" applyFont="1" applyFill="1" applyBorder="1" applyAlignment="1">
      <alignment/>
    </xf>
    <xf numFmtId="223" fontId="103" fillId="40" borderId="0" xfId="0" applyNumberFormat="1" applyFont="1" applyFill="1" applyBorder="1" applyAlignment="1" applyProtection="1">
      <alignment horizontal="left"/>
      <protection/>
    </xf>
    <xf numFmtId="0" fontId="103" fillId="41" borderId="0" xfId="0" applyNumberFormat="1" applyFont="1" applyFill="1" applyBorder="1" applyAlignment="1" applyProtection="1">
      <alignment horizontal="left" vertical="top" wrapText="1"/>
      <protection/>
    </xf>
    <xf numFmtId="0" fontId="104" fillId="40" borderId="0" xfId="0" applyFont="1" applyFill="1" applyBorder="1" applyAlignment="1">
      <alignment horizontal="center" wrapText="1"/>
    </xf>
    <xf numFmtId="0" fontId="103" fillId="40" borderId="0" xfId="0" applyNumberFormat="1" applyFont="1" applyFill="1" applyBorder="1" applyAlignment="1" applyProtection="1">
      <alignment horizontal="left"/>
      <protection/>
    </xf>
    <xf numFmtId="0" fontId="103" fillId="40" borderId="34" xfId="0" applyNumberFormat="1" applyFont="1" applyFill="1" applyBorder="1" applyAlignment="1" applyProtection="1">
      <alignment horizontal="right"/>
      <protection/>
    </xf>
    <xf numFmtId="9" fontId="103" fillId="40" borderId="34" xfId="0" applyNumberFormat="1" applyFont="1" applyFill="1" applyBorder="1" applyAlignment="1" applyProtection="1">
      <alignment horizontal="right"/>
      <protection/>
    </xf>
    <xf numFmtId="170" fontId="103" fillId="40" borderId="34" xfId="0" applyNumberFormat="1" applyFont="1" applyFill="1" applyBorder="1" applyAlignment="1">
      <alignment horizontal="center"/>
    </xf>
    <xf numFmtId="0" fontId="61" fillId="40" borderId="0" xfId="0" applyFont="1" applyFill="1" applyBorder="1" applyAlignment="1">
      <alignment horizontal="center" wrapText="1"/>
    </xf>
    <xf numFmtId="0" fontId="104" fillId="42" borderId="0" xfId="0" applyFont="1" applyFill="1" applyBorder="1" applyAlignment="1">
      <alignment horizontal="center" wrapText="1"/>
    </xf>
    <xf numFmtId="0" fontId="105" fillId="42" borderId="0" xfId="0" applyFont="1" applyFill="1" applyBorder="1" applyAlignment="1">
      <alignment horizontal="center" wrapText="1"/>
    </xf>
    <xf numFmtId="223" fontId="106" fillId="40" borderId="0" xfId="0" applyNumberFormat="1" applyFont="1" applyFill="1" applyBorder="1" applyAlignment="1" applyProtection="1">
      <alignment horizontal="left"/>
      <protection/>
    </xf>
    <xf numFmtId="0" fontId="106" fillId="41" borderId="0" xfId="0" applyNumberFormat="1" applyFont="1" applyFill="1" applyBorder="1" applyAlignment="1" applyProtection="1">
      <alignment horizontal="left" vertical="top" wrapText="1"/>
      <protection/>
    </xf>
    <xf numFmtId="0" fontId="106" fillId="40" borderId="0" xfId="0" applyNumberFormat="1" applyFont="1" applyFill="1" applyBorder="1" applyAlignment="1" applyProtection="1">
      <alignment horizontal="left"/>
      <protection/>
    </xf>
    <xf numFmtId="0" fontId="106" fillId="40" borderId="34" xfId="0" applyNumberFormat="1" applyFont="1" applyFill="1" applyBorder="1" applyAlignment="1" applyProtection="1">
      <alignment horizontal="right"/>
      <protection/>
    </xf>
    <xf numFmtId="170" fontId="107" fillId="40" borderId="34" xfId="0" applyNumberFormat="1" applyFont="1" applyFill="1" applyBorder="1" applyAlignment="1" applyProtection="1">
      <alignment/>
      <protection/>
    </xf>
    <xf numFmtId="170" fontId="106" fillId="40" borderId="34" xfId="0" applyNumberFormat="1" applyFont="1" applyFill="1" applyBorder="1" applyAlignment="1" applyProtection="1">
      <alignment horizontal="center"/>
      <protection/>
    </xf>
    <xf numFmtId="49" fontId="28" fillId="37" borderId="34" xfId="0" applyNumberFormat="1" applyFont="1" applyFill="1" applyBorder="1" applyAlignment="1" applyProtection="1">
      <alignment/>
      <protection locked="0"/>
    </xf>
    <xf numFmtId="49" fontId="108" fillId="40" borderId="0" xfId="0" applyNumberFormat="1" applyFont="1" applyFill="1" applyBorder="1" applyAlignment="1" applyProtection="1">
      <alignment horizontal="left"/>
      <protection locked="0"/>
    </xf>
    <xf numFmtId="49" fontId="108" fillId="43" borderId="0" xfId="0" applyNumberFormat="1" applyFont="1" applyFill="1" applyBorder="1" applyAlignment="1" applyProtection="1">
      <alignment horizontal="left" vertical="top"/>
      <protection/>
    </xf>
    <xf numFmtId="49" fontId="28" fillId="37" borderId="34" xfId="0" applyNumberFormat="1" applyFont="1" applyFill="1" applyBorder="1" applyAlignment="1" applyProtection="1">
      <alignment/>
      <protection/>
    </xf>
    <xf numFmtId="0" fontId="28" fillId="37" borderId="34" xfId="0" applyNumberFormat="1" applyFont="1" applyFill="1" applyBorder="1" applyAlignment="1" applyProtection="1">
      <alignment/>
      <protection/>
    </xf>
    <xf numFmtId="49" fontId="28" fillId="44" borderId="0" xfId="0" applyNumberFormat="1" applyFont="1" applyFill="1" applyBorder="1" applyAlignment="1" applyProtection="1">
      <alignment horizontal="left"/>
      <protection/>
    </xf>
    <xf numFmtId="49" fontId="26" fillId="35" borderId="0" xfId="0" applyNumberFormat="1" applyFont="1" applyFill="1" applyBorder="1" applyAlignment="1" applyProtection="1">
      <alignment horizontal="left"/>
      <protection locked="0"/>
    </xf>
    <xf numFmtId="49" fontId="26" fillId="35" borderId="0" xfId="0" applyNumberFormat="1" applyFont="1" applyFill="1" applyBorder="1" applyAlignment="1" applyProtection="1">
      <alignment horizontal="left"/>
      <protection locked="0"/>
    </xf>
    <xf numFmtId="49" fontId="28" fillId="37" borderId="34" xfId="0" applyNumberFormat="1" applyFont="1" applyFill="1" applyBorder="1" applyAlignment="1">
      <alignment/>
    </xf>
    <xf numFmtId="0" fontId="28" fillId="37" borderId="34" xfId="0" applyNumberFormat="1" applyFont="1" applyFill="1" applyBorder="1" applyAlignment="1">
      <alignment/>
    </xf>
    <xf numFmtId="49" fontId="28" fillId="44" borderId="0" xfId="0" applyNumberFormat="1" applyFont="1" applyFill="1" applyBorder="1" applyAlignment="1">
      <alignment horizontal="left"/>
    </xf>
    <xf numFmtId="49" fontId="26" fillId="35" borderId="0" xfId="0" applyNumberFormat="1" applyFont="1" applyFill="1" applyBorder="1" applyAlignment="1">
      <alignment horizontal="left"/>
    </xf>
    <xf numFmtId="49" fontId="26" fillId="35" borderId="0" xfId="0" applyNumberFormat="1" applyFont="1" applyFill="1" applyBorder="1" applyAlignment="1">
      <alignment horizontal="left"/>
    </xf>
    <xf numFmtId="49" fontId="26" fillId="35" borderId="0" xfId="0" applyNumberFormat="1" applyFont="1" applyFill="1" applyBorder="1" applyAlignment="1">
      <alignment horizontal="center"/>
    </xf>
    <xf numFmtId="49" fontId="27" fillId="37" borderId="34" xfId="0" applyNumberFormat="1" applyFont="1" applyFill="1" applyBorder="1" applyAlignment="1">
      <alignment/>
    </xf>
    <xf numFmtId="0" fontId="27" fillId="37" borderId="34" xfId="0" applyNumberFormat="1" applyFont="1" applyFill="1" applyBorder="1" applyAlignment="1">
      <alignment/>
    </xf>
    <xf numFmtId="49" fontId="51" fillId="37" borderId="34" xfId="0" applyNumberFormat="1" applyFont="1" applyFill="1" applyBorder="1" applyAlignment="1">
      <alignment/>
    </xf>
    <xf numFmtId="0" fontId="51" fillId="37" borderId="34" xfId="0" applyNumberFormat="1" applyFont="1" applyFill="1" applyBorder="1" applyAlignment="1">
      <alignment/>
    </xf>
    <xf numFmtId="49" fontId="109" fillId="43" borderId="0" xfId="0" applyNumberFormat="1" applyFont="1" applyFill="1" applyBorder="1" applyAlignment="1">
      <alignment vertical="top"/>
    </xf>
    <xf numFmtId="49" fontId="110" fillId="40" borderId="0" xfId="0" applyNumberFormat="1" applyFont="1" applyFill="1" applyBorder="1" applyAlignment="1">
      <alignment/>
    </xf>
    <xf numFmtId="49" fontId="28" fillId="44" borderId="0" xfId="0" applyNumberFormat="1" applyFont="1" applyFill="1" applyBorder="1" applyAlignment="1">
      <alignment/>
    </xf>
    <xf numFmtId="49" fontId="26" fillId="35" borderId="0" xfId="0" applyNumberFormat="1" applyFont="1" applyFill="1" applyBorder="1" applyAlignment="1">
      <alignment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Neutral" xfId="49"/>
    <cellStyle name="Notas" xfId="50"/>
    <cellStyle name="Salida" xfId="51"/>
    <cellStyle name="Texto de advertencia" xfId="52"/>
    <cellStyle name="Texto explicativo" xfId="53"/>
    <cellStyle name="Título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0</xdr:row>
      <xdr:rowOff>9525</xdr:rowOff>
    </xdr:from>
    <xdr:to>
      <xdr:col>14</xdr:col>
      <xdr:colOff>866775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73450" y="9525"/>
          <a:ext cx="1704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5</xdr:row>
      <xdr:rowOff>0</xdr:rowOff>
    </xdr:from>
    <xdr:to>
      <xdr:col>10</xdr:col>
      <xdr:colOff>342900</xdr:colOff>
      <xdr:row>7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1276350"/>
          <a:ext cx="1809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5</xdr:row>
      <xdr:rowOff>0</xdr:rowOff>
    </xdr:from>
    <xdr:to>
      <xdr:col>12</xdr:col>
      <xdr:colOff>47625</xdr:colOff>
      <xdr:row>7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76350"/>
          <a:ext cx="1809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5</xdr:row>
      <xdr:rowOff>0</xdr:rowOff>
    </xdr:from>
    <xdr:to>
      <xdr:col>12</xdr:col>
      <xdr:colOff>781050</xdr:colOff>
      <xdr:row>7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73450" y="1276350"/>
          <a:ext cx="1809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5</xdr:row>
      <xdr:rowOff>0</xdr:rowOff>
    </xdr:from>
    <xdr:to>
      <xdr:col>11</xdr:col>
      <xdr:colOff>1809750</xdr:colOff>
      <xdr:row>7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3900" y="1276350"/>
          <a:ext cx="1809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5</xdr:row>
      <xdr:rowOff>0</xdr:rowOff>
    </xdr:from>
    <xdr:to>
      <xdr:col>11</xdr:col>
      <xdr:colOff>1809750</xdr:colOff>
      <xdr:row>7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276350"/>
          <a:ext cx="1809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4</xdr:row>
      <xdr:rowOff>171450</xdr:rowOff>
    </xdr:from>
    <xdr:to>
      <xdr:col>13</xdr:col>
      <xdr:colOff>419100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2150" y="1238250"/>
          <a:ext cx="1790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295275</xdr:colOff>
      <xdr:row>4</xdr:row>
      <xdr:rowOff>200025</xdr:rowOff>
    </xdr:from>
    <xdr:to>
      <xdr:col>13</xdr:col>
      <xdr:colOff>809625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73150" y="1266825"/>
          <a:ext cx="1800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4</xdr:row>
      <xdr:rowOff>200025</xdr:rowOff>
    </xdr:from>
    <xdr:to>
      <xdr:col>13</xdr:col>
      <xdr:colOff>895350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35075" y="1266825"/>
          <a:ext cx="1800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428625</xdr:colOff>
      <xdr:row>5</xdr:row>
      <xdr:rowOff>0</xdr:rowOff>
    </xdr:from>
    <xdr:to>
      <xdr:col>13</xdr:col>
      <xdr:colOff>466725</xdr:colOff>
      <xdr:row>7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276350"/>
          <a:ext cx="1790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4</xdr:row>
      <xdr:rowOff>200025</xdr:rowOff>
    </xdr:from>
    <xdr:to>
      <xdr:col>13</xdr:col>
      <xdr:colOff>638175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0275" y="1266825"/>
          <a:ext cx="180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4</xdr:row>
      <xdr:rowOff>38100</xdr:rowOff>
    </xdr:from>
    <xdr:to>
      <xdr:col>13</xdr:col>
      <xdr:colOff>609600</xdr:colOff>
      <xdr:row>6</xdr:row>
      <xdr:rowOff>200025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9375" y="1104900"/>
          <a:ext cx="1866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1914525</xdr:colOff>
      <xdr:row>3</xdr:row>
      <xdr:rowOff>161925</xdr:rowOff>
    </xdr:from>
    <xdr:to>
      <xdr:col>7</xdr:col>
      <xdr:colOff>1485900</xdr:colOff>
      <xdr:row>6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847725"/>
          <a:ext cx="1876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0</xdr:row>
      <xdr:rowOff>47625</xdr:rowOff>
    </xdr:from>
    <xdr:to>
      <xdr:col>14</xdr:col>
      <xdr:colOff>1228725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69075" y="47625"/>
          <a:ext cx="2000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="75" zoomScaleNormal="75" zoomScalePageLayoutView="0" workbookViewId="0" topLeftCell="A1">
      <selection activeCell="A1" sqref="A1:O1"/>
    </sheetView>
  </sheetViews>
  <sheetFormatPr defaultColWidth="8.88671875" defaultRowHeight="15"/>
  <cols>
    <col min="1" max="1" width="45.88671875" style="357" bestFit="1" customWidth="1"/>
    <col min="2" max="2" width="6.4453125" style="357" bestFit="1" customWidth="1"/>
    <col min="3" max="3" width="5.88671875" style="357" bestFit="1" customWidth="1"/>
    <col min="4" max="4" width="15.10546875" style="357" customWidth="1"/>
    <col min="5" max="5" width="16.4453125" style="357" customWidth="1"/>
    <col min="6" max="9" width="13.3359375" style="357" bestFit="1" customWidth="1"/>
    <col min="10" max="10" width="17.10546875" style="357" bestFit="1" customWidth="1"/>
    <col min="11" max="11" width="5.4453125" style="357" bestFit="1" customWidth="1"/>
    <col min="12" max="12" width="15.5546875" style="357" bestFit="1" customWidth="1"/>
    <col min="13" max="13" width="1.66796875" style="394" customWidth="1"/>
    <col min="14" max="14" width="15.5546875" style="359" bestFit="1" customWidth="1"/>
    <col min="15" max="15" width="10.6640625" style="366" customWidth="1"/>
    <col min="16" max="16384" width="8.88671875" style="357" customWidth="1"/>
  </cols>
  <sheetData>
    <row r="1" spans="1:15" ht="46.5" customHeight="1">
      <c r="A1" s="544" t="s">
        <v>121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1:15" ht="15">
      <c r="A2" s="349"/>
      <c r="B2" s="349"/>
      <c r="C2" s="350"/>
      <c r="D2" s="351"/>
      <c r="E2" s="352"/>
      <c r="F2" s="352"/>
      <c r="G2" s="352"/>
      <c r="H2" s="352"/>
      <c r="I2" s="352"/>
      <c r="J2" s="352"/>
      <c r="K2" s="353"/>
      <c r="L2" s="353"/>
      <c r="M2" s="352"/>
      <c r="N2" s="353"/>
      <c r="O2" s="354"/>
    </row>
    <row r="3" spans="1:15" ht="20.25">
      <c r="A3" s="543" t="s">
        <v>237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</row>
    <row r="4" spans="1:15" ht="18">
      <c r="A4" s="363"/>
      <c r="B4" s="358"/>
      <c r="E4" s="360"/>
      <c r="F4" s="360"/>
      <c r="G4" s="360"/>
      <c r="H4" s="360"/>
      <c r="I4" s="360"/>
      <c r="J4" s="360"/>
      <c r="K4" s="361"/>
      <c r="L4" s="361"/>
      <c r="M4" s="360"/>
      <c r="N4" s="361"/>
      <c r="O4" s="362"/>
    </row>
    <row r="5" spans="1:15" ht="16.5" thickBot="1">
      <c r="A5" s="356" t="s">
        <v>122</v>
      </c>
      <c r="B5" s="542"/>
      <c r="C5" s="542"/>
      <c r="D5" s="542"/>
      <c r="E5" s="542"/>
      <c r="F5" s="360"/>
      <c r="G5" s="360"/>
      <c r="H5" s="360"/>
      <c r="I5" s="360"/>
      <c r="J5" s="360"/>
      <c r="K5" s="361"/>
      <c r="L5" s="361"/>
      <c r="M5" s="360"/>
      <c r="N5" s="361"/>
      <c r="O5" s="362"/>
    </row>
    <row r="6" spans="1:15" ht="16.5" thickBot="1">
      <c r="A6" s="356" t="s">
        <v>177</v>
      </c>
      <c r="B6" s="542"/>
      <c r="C6" s="542"/>
      <c r="D6" s="542"/>
      <c r="E6" s="542"/>
      <c r="F6" s="360"/>
      <c r="G6" s="360"/>
      <c r="H6" s="360"/>
      <c r="I6" s="360"/>
      <c r="J6" s="360"/>
      <c r="K6" s="361"/>
      <c r="L6" s="361"/>
      <c r="M6" s="360"/>
      <c r="N6" s="361"/>
      <c r="O6" s="362"/>
    </row>
    <row r="7" spans="1:15" ht="16.5" thickBot="1">
      <c r="A7" s="356" t="s">
        <v>178</v>
      </c>
      <c r="B7" s="542"/>
      <c r="C7" s="542"/>
      <c r="D7" s="542"/>
      <c r="E7" s="542"/>
      <c r="F7" s="360"/>
      <c r="G7" s="360"/>
      <c r="H7" s="360"/>
      <c r="I7" s="360"/>
      <c r="J7" s="360"/>
      <c r="K7" s="361"/>
      <c r="L7" s="361"/>
      <c r="M7" s="360"/>
      <c r="N7" s="361"/>
      <c r="O7" s="362"/>
    </row>
    <row r="8" spans="1:15" ht="16.5" thickBot="1">
      <c r="A8" s="356" t="s">
        <v>123</v>
      </c>
      <c r="B8" s="542"/>
      <c r="C8" s="542"/>
      <c r="D8" s="542"/>
      <c r="E8" s="542"/>
      <c r="F8" s="360"/>
      <c r="G8" s="360"/>
      <c r="H8" s="360"/>
      <c r="I8" s="360"/>
      <c r="J8" s="360"/>
      <c r="K8" s="361"/>
      <c r="L8" s="361"/>
      <c r="M8" s="360"/>
      <c r="N8" s="361"/>
      <c r="O8" s="362"/>
    </row>
    <row r="9" spans="1:15" ht="16.5" thickBot="1">
      <c r="A9" s="356" t="s">
        <v>179</v>
      </c>
      <c r="B9" s="542"/>
      <c r="C9" s="542"/>
      <c r="D9" s="542"/>
      <c r="E9" s="542"/>
      <c r="F9" s="360"/>
      <c r="G9" s="360"/>
      <c r="H9" s="360"/>
      <c r="I9" s="360"/>
      <c r="J9" s="360"/>
      <c r="K9" s="361"/>
      <c r="L9" s="361"/>
      <c r="M9" s="360"/>
      <c r="N9" s="361"/>
      <c r="O9" s="362"/>
    </row>
    <row r="10" spans="1:15" ht="15">
      <c r="A10" s="349"/>
      <c r="B10" s="358"/>
      <c r="E10" s="360"/>
      <c r="F10" s="360"/>
      <c r="G10" s="360"/>
      <c r="H10" s="360"/>
      <c r="I10" s="360"/>
      <c r="J10" s="360"/>
      <c r="K10" s="361"/>
      <c r="L10" s="361"/>
      <c r="M10" s="360"/>
      <c r="N10" s="361"/>
      <c r="O10" s="362"/>
    </row>
    <row r="11" spans="1:15" ht="15">
      <c r="A11" s="349"/>
      <c r="B11" s="364"/>
      <c r="E11" s="360"/>
      <c r="F11" s="360"/>
      <c r="G11" s="360"/>
      <c r="H11" s="360"/>
      <c r="I11" s="360"/>
      <c r="J11" s="360"/>
      <c r="K11" s="361"/>
      <c r="L11" s="361"/>
      <c r="M11" s="360"/>
      <c r="N11" s="361"/>
      <c r="O11" s="362"/>
    </row>
    <row r="12" spans="1:15" ht="15">
      <c r="A12" s="349"/>
      <c r="B12" s="364"/>
      <c r="E12" s="360"/>
      <c r="F12" s="360"/>
      <c r="G12" s="360"/>
      <c r="H12" s="360"/>
      <c r="I12" s="360"/>
      <c r="J12" s="360"/>
      <c r="K12" s="361"/>
      <c r="L12" s="361"/>
      <c r="M12" s="360"/>
      <c r="N12" s="361"/>
      <c r="O12" s="362"/>
    </row>
    <row r="13" spans="1:15" ht="15">
      <c r="A13" s="349"/>
      <c r="B13" s="364"/>
      <c r="E13" s="360"/>
      <c r="F13" s="360"/>
      <c r="G13" s="360"/>
      <c r="H13" s="360"/>
      <c r="I13" s="360"/>
      <c r="J13" s="360"/>
      <c r="K13" s="361"/>
      <c r="L13" s="361"/>
      <c r="M13" s="360"/>
      <c r="N13" s="361"/>
      <c r="O13" s="362"/>
    </row>
    <row r="14" spans="1:15" ht="15">
      <c r="A14" s="349"/>
      <c r="B14" s="417"/>
      <c r="C14" s="355"/>
      <c r="D14" s="355"/>
      <c r="E14" s="352"/>
      <c r="F14" s="352"/>
      <c r="G14" s="352"/>
      <c r="H14" s="352"/>
      <c r="I14" s="352"/>
      <c r="J14" s="418" t="s">
        <v>118</v>
      </c>
      <c r="K14" s="419"/>
      <c r="L14" s="420" t="s">
        <v>129</v>
      </c>
      <c r="M14" s="418"/>
      <c r="N14" s="421" t="s">
        <v>119</v>
      </c>
      <c r="O14" s="422"/>
    </row>
    <row r="15" spans="1:15" ht="15">
      <c r="A15" s="409" t="s">
        <v>181</v>
      </c>
      <c r="B15" s="423" t="s">
        <v>182</v>
      </c>
      <c r="C15" s="409" t="s">
        <v>183</v>
      </c>
      <c r="D15" s="424" t="s">
        <v>165</v>
      </c>
      <c r="E15" s="424" t="s">
        <v>164</v>
      </c>
      <c r="F15" s="424" t="s">
        <v>166</v>
      </c>
      <c r="G15" s="424" t="s">
        <v>167</v>
      </c>
      <c r="H15" s="424" t="s">
        <v>235</v>
      </c>
      <c r="I15" s="424" t="s">
        <v>236</v>
      </c>
      <c r="J15" s="418" t="s">
        <v>180</v>
      </c>
      <c r="K15" s="419"/>
      <c r="L15" s="420" t="s">
        <v>128</v>
      </c>
      <c r="M15" s="418"/>
      <c r="N15" s="409" t="s">
        <v>127</v>
      </c>
      <c r="O15" s="422" t="s">
        <v>155</v>
      </c>
    </row>
    <row r="16" spans="1:13" ht="15">
      <c r="A16" s="536" t="s">
        <v>142</v>
      </c>
      <c r="B16" s="367"/>
      <c r="C16" s="368"/>
      <c r="D16" s="369"/>
      <c r="E16" s="370"/>
      <c r="F16" s="370"/>
      <c r="G16" s="370"/>
      <c r="H16" s="370"/>
      <c r="I16" s="370"/>
      <c r="J16" s="370"/>
      <c r="K16" s="365"/>
      <c r="L16" s="371"/>
      <c r="M16" s="372"/>
    </row>
    <row r="17" spans="1:13" ht="15">
      <c r="A17" s="161"/>
      <c r="B17" s="373"/>
      <c r="C17" s="368"/>
      <c r="D17" s="369"/>
      <c r="E17" s="370"/>
      <c r="F17" s="370"/>
      <c r="G17" s="370"/>
      <c r="H17" s="370"/>
      <c r="I17" s="370"/>
      <c r="J17" s="370"/>
      <c r="K17" s="365"/>
      <c r="L17" s="371"/>
      <c r="M17" s="372"/>
    </row>
    <row r="18" spans="1:13" ht="15.75" customHeight="1">
      <c r="A18" s="410" t="s">
        <v>139</v>
      </c>
      <c r="B18" s="162"/>
      <c r="C18" s="368"/>
      <c r="D18" s="369"/>
      <c r="E18" s="370"/>
      <c r="F18" s="370"/>
      <c r="G18" s="370"/>
      <c r="H18" s="370"/>
      <c r="I18" s="370"/>
      <c r="J18" s="370"/>
      <c r="K18" s="365"/>
      <c r="L18" s="371"/>
      <c r="M18" s="372"/>
    </row>
    <row r="19" spans="1:15" ht="14.25">
      <c r="A19" s="411" t="s">
        <v>187</v>
      </c>
      <c r="B19" s="163"/>
      <c r="C19" s="368"/>
      <c r="D19" s="374">
        <v>0</v>
      </c>
      <c r="E19" s="374">
        <v>0</v>
      </c>
      <c r="F19" s="374">
        <v>0</v>
      </c>
      <c r="G19" s="374">
        <v>0</v>
      </c>
      <c r="H19" s="374">
        <v>0</v>
      </c>
      <c r="I19" s="374">
        <v>0</v>
      </c>
      <c r="J19" s="425">
        <f>SUM(D19:I19)</f>
        <v>0</v>
      </c>
      <c r="K19" s="376"/>
      <c r="L19" s="374">
        <v>0</v>
      </c>
      <c r="M19" s="375"/>
      <c r="N19" s="434">
        <f>+J19+L19</f>
        <v>0</v>
      </c>
      <c r="O19" s="435">
        <f>D19+E19+F19+G19+H19+I19+L19-N19</f>
        <v>0</v>
      </c>
    </row>
    <row r="20" spans="1:15" ht="14.25">
      <c r="A20" s="411" t="s">
        <v>188</v>
      </c>
      <c r="B20" s="169"/>
      <c r="C20" s="368"/>
      <c r="D20" s="374">
        <v>0</v>
      </c>
      <c r="E20" s="374">
        <v>0</v>
      </c>
      <c r="F20" s="374">
        <v>0</v>
      </c>
      <c r="G20" s="374">
        <v>0</v>
      </c>
      <c r="H20" s="374">
        <v>0</v>
      </c>
      <c r="I20" s="374">
        <v>0</v>
      </c>
      <c r="J20" s="425">
        <f>SUM(D20:I20)</f>
        <v>0</v>
      </c>
      <c r="K20" s="376"/>
      <c r="L20" s="374">
        <v>0</v>
      </c>
      <c r="M20" s="375"/>
      <c r="N20" s="434">
        <f>+J20+L20</f>
        <v>0</v>
      </c>
      <c r="O20" s="435">
        <f>D20+E20+F20+G20+H20+I20+L20-N20</f>
        <v>0</v>
      </c>
    </row>
    <row r="21" spans="1:15" ht="14.25">
      <c r="A21" s="411" t="s">
        <v>141</v>
      </c>
      <c r="B21" s="169"/>
      <c r="C21" s="368"/>
      <c r="D21" s="374">
        <v>0</v>
      </c>
      <c r="E21" s="374">
        <v>0</v>
      </c>
      <c r="F21" s="374">
        <v>0</v>
      </c>
      <c r="G21" s="374">
        <v>0</v>
      </c>
      <c r="H21" s="374">
        <v>0</v>
      </c>
      <c r="I21" s="374">
        <v>0</v>
      </c>
      <c r="J21" s="425">
        <f>SUM(D21:I21)</f>
        <v>0</v>
      </c>
      <c r="K21" s="376"/>
      <c r="L21" s="374">
        <v>0</v>
      </c>
      <c r="M21" s="375"/>
      <c r="N21" s="434">
        <f>+J21+L21</f>
        <v>0</v>
      </c>
      <c r="O21" s="435">
        <f>D21+E21+F21+G21+H21+I21+L21-N21</f>
        <v>0</v>
      </c>
    </row>
    <row r="22" spans="1:15" ht="15">
      <c r="A22" s="412" t="s">
        <v>168</v>
      </c>
      <c r="B22" s="379"/>
      <c r="C22" s="368"/>
      <c r="D22" s="426">
        <f>SUM(D19:D21)</f>
        <v>0</v>
      </c>
      <c r="E22" s="426">
        <f aca="true" t="shared" si="0" ref="E22:O22">SUM(E19:E21)</f>
        <v>0</v>
      </c>
      <c r="F22" s="426">
        <f t="shared" si="0"/>
        <v>0</v>
      </c>
      <c r="G22" s="426">
        <f t="shared" si="0"/>
        <v>0</v>
      </c>
      <c r="H22" s="426">
        <f t="shared" si="0"/>
        <v>0</v>
      </c>
      <c r="I22" s="426">
        <f t="shared" si="0"/>
        <v>0</v>
      </c>
      <c r="J22" s="426">
        <f t="shared" si="0"/>
        <v>0</v>
      </c>
      <c r="K22" s="380">
        <f t="shared" si="0"/>
        <v>0</v>
      </c>
      <c r="L22" s="426">
        <f t="shared" si="0"/>
        <v>0</v>
      </c>
      <c r="M22" s="380"/>
      <c r="N22" s="426">
        <f t="shared" si="0"/>
        <v>0</v>
      </c>
      <c r="O22" s="436">
        <f t="shared" si="0"/>
        <v>0</v>
      </c>
    </row>
    <row r="23" spans="1:15" ht="14.25">
      <c r="A23" s="413"/>
      <c r="B23" s="381"/>
      <c r="C23" s="382"/>
      <c r="D23" s="383"/>
      <c r="E23" s="383"/>
      <c r="F23" s="383"/>
      <c r="G23" s="383"/>
      <c r="H23" s="383"/>
      <c r="I23" s="383"/>
      <c r="J23" s="427"/>
      <c r="K23" s="384"/>
      <c r="L23" s="383"/>
      <c r="M23" s="383"/>
      <c r="N23" s="437"/>
      <c r="O23" s="438"/>
    </row>
    <row r="24" spans="1:15" ht="14.25">
      <c r="A24" s="413"/>
      <c r="B24" s="381"/>
      <c r="C24" s="382"/>
      <c r="D24" s="385"/>
      <c r="E24" s="385"/>
      <c r="F24" s="385"/>
      <c r="G24" s="385"/>
      <c r="H24" s="385"/>
      <c r="I24" s="385"/>
      <c r="J24" s="428"/>
      <c r="K24" s="386"/>
      <c r="L24" s="375"/>
      <c r="M24" s="375"/>
      <c r="N24" s="439"/>
      <c r="O24" s="354"/>
    </row>
    <row r="25" spans="1:15" ht="15">
      <c r="A25" s="537" t="s">
        <v>143</v>
      </c>
      <c r="B25" s="219"/>
      <c r="C25" s="387"/>
      <c r="D25" s="388"/>
      <c r="E25" s="388"/>
      <c r="F25" s="388"/>
      <c r="G25" s="388"/>
      <c r="H25" s="388"/>
      <c r="I25" s="388"/>
      <c r="J25" s="179"/>
      <c r="K25" s="388"/>
      <c r="L25" s="389"/>
      <c r="M25" s="388"/>
      <c r="N25" s="434"/>
      <c r="O25" s="422"/>
    </row>
    <row r="26" spans="1:15" ht="14.25">
      <c r="A26" s="415"/>
      <c r="B26" s="169"/>
      <c r="C26" s="387"/>
      <c r="D26" s="388"/>
      <c r="E26" s="388"/>
      <c r="F26" s="388"/>
      <c r="G26" s="388"/>
      <c r="H26" s="388"/>
      <c r="I26" s="388"/>
      <c r="J26" s="179"/>
      <c r="K26" s="388"/>
      <c r="L26" s="389"/>
      <c r="M26" s="388"/>
      <c r="N26" s="434"/>
      <c r="O26" s="422"/>
    </row>
    <row r="27" spans="1:15" ht="15">
      <c r="A27" s="410" t="s">
        <v>126</v>
      </c>
      <c r="B27" s="162"/>
      <c r="C27" s="387"/>
      <c r="D27" s="388"/>
      <c r="E27" s="388"/>
      <c r="F27" s="388"/>
      <c r="G27" s="388"/>
      <c r="H27" s="388"/>
      <c r="I27" s="388"/>
      <c r="J27" s="179"/>
      <c r="K27" s="388"/>
      <c r="L27" s="389"/>
      <c r="M27" s="388"/>
      <c r="N27" s="434"/>
      <c r="O27" s="422"/>
    </row>
    <row r="28" spans="1:15" ht="14.25">
      <c r="A28" s="411" t="s">
        <v>144</v>
      </c>
      <c r="B28" s="169"/>
      <c r="C28" s="387"/>
      <c r="D28" s="374">
        <v>0</v>
      </c>
      <c r="E28" s="374">
        <v>0</v>
      </c>
      <c r="F28" s="374">
        <v>0</v>
      </c>
      <c r="G28" s="374">
        <v>0</v>
      </c>
      <c r="H28" s="374">
        <v>0</v>
      </c>
      <c r="I28" s="374">
        <v>0</v>
      </c>
      <c r="J28" s="425">
        <f aca="true" t="shared" si="1" ref="J28:J35">SUM(D28:I28)</f>
        <v>0</v>
      </c>
      <c r="K28" s="376"/>
      <c r="L28" s="374">
        <v>0</v>
      </c>
      <c r="M28" s="375"/>
      <c r="N28" s="434">
        <f aca="true" t="shared" si="2" ref="N28:N35">+J28+L28</f>
        <v>0</v>
      </c>
      <c r="O28" s="435">
        <f aca="true" t="shared" si="3" ref="O28:O35">D28+E28+F28+G28+H28+I28+L28-N28</f>
        <v>0</v>
      </c>
    </row>
    <row r="29" spans="1:15" ht="14.25">
      <c r="A29" s="411" t="s">
        <v>145</v>
      </c>
      <c r="B29" s="390"/>
      <c r="C29" s="387"/>
      <c r="D29" s="374">
        <v>0</v>
      </c>
      <c r="E29" s="374">
        <v>0</v>
      </c>
      <c r="F29" s="374">
        <v>0</v>
      </c>
      <c r="G29" s="374">
        <v>0</v>
      </c>
      <c r="H29" s="374">
        <v>0</v>
      </c>
      <c r="I29" s="374">
        <v>0</v>
      </c>
      <c r="J29" s="425">
        <f t="shared" si="1"/>
        <v>0</v>
      </c>
      <c r="K29" s="376"/>
      <c r="L29" s="374">
        <v>0</v>
      </c>
      <c r="M29" s="375"/>
      <c r="N29" s="434">
        <f t="shared" si="2"/>
        <v>0</v>
      </c>
      <c r="O29" s="435">
        <f t="shared" si="3"/>
        <v>0</v>
      </c>
    </row>
    <row r="30" spans="1:15" ht="14.25">
      <c r="A30" s="411" t="s">
        <v>189</v>
      </c>
      <c r="B30" s="163"/>
      <c r="C30" s="387"/>
      <c r="D30" s="374">
        <v>0</v>
      </c>
      <c r="E30" s="374">
        <v>0</v>
      </c>
      <c r="F30" s="374">
        <v>0</v>
      </c>
      <c r="G30" s="374">
        <v>0</v>
      </c>
      <c r="H30" s="374">
        <v>0</v>
      </c>
      <c r="I30" s="374">
        <v>0</v>
      </c>
      <c r="J30" s="425">
        <f t="shared" si="1"/>
        <v>0</v>
      </c>
      <c r="K30" s="376"/>
      <c r="L30" s="374">
        <v>0</v>
      </c>
      <c r="M30" s="375"/>
      <c r="N30" s="434">
        <f t="shared" si="2"/>
        <v>0</v>
      </c>
      <c r="O30" s="435">
        <f t="shared" si="3"/>
        <v>0</v>
      </c>
    </row>
    <row r="31" spans="1:15" ht="14.25">
      <c r="A31" s="411" t="s">
        <v>190</v>
      </c>
      <c r="B31" s="169"/>
      <c r="C31" s="387"/>
      <c r="D31" s="374">
        <v>0</v>
      </c>
      <c r="E31" s="374">
        <v>0</v>
      </c>
      <c r="F31" s="374">
        <v>0</v>
      </c>
      <c r="G31" s="374">
        <v>0</v>
      </c>
      <c r="H31" s="374">
        <v>0</v>
      </c>
      <c r="I31" s="374">
        <v>0</v>
      </c>
      <c r="J31" s="425">
        <f t="shared" si="1"/>
        <v>0</v>
      </c>
      <c r="K31" s="376"/>
      <c r="L31" s="374">
        <v>0</v>
      </c>
      <c r="M31" s="375"/>
      <c r="N31" s="434">
        <f t="shared" si="2"/>
        <v>0</v>
      </c>
      <c r="O31" s="435">
        <f t="shared" si="3"/>
        <v>0</v>
      </c>
    </row>
    <row r="32" spans="1:15" ht="14.25">
      <c r="A32" s="411" t="s">
        <v>191</v>
      </c>
      <c r="B32" s="163"/>
      <c r="C32" s="387"/>
      <c r="D32" s="374">
        <v>0</v>
      </c>
      <c r="E32" s="374">
        <v>0</v>
      </c>
      <c r="F32" s="374">
        <v>0</v>
      </c>
      <c r="G32" s="374">
        <v>0</v>
      </c>
      <c r="H32" s="374">
        <v>0</v>
      </c>
      <c r="I32" s="374">
        <v>0</v>
      </c>
      <c r="J32" s="425">
        <f t="shared" si="1"/>
        <v>0</v>
      </c>
      <c r="K32" s="376"/>
      <c r="L32" s="374">
        <v>0</v>
      </c>
      <c r="M32" s="375"/>
      <c r="N32" s="434">
        <f t="shared" si="2"/>
        <v>0</v>
      </c>
      <c r="O32" s="435">
        <f t="shared" si="3"/>
        <v>0</v>
      </c>
    </row>
    <row r="33" spans="1:15" ht="28.5">
      <c r="A33" s="411" t="s">
        <v>192</v>
      </c>
      <c r="B33" s="163"/>
      <c r="C33" s="387"/>
      <c r="D33" s="374">
        <v>0</v>
      </c>
      <c r="E33" s="374">
        <v>0</v>
      </c>
      <c r="F33" s="374">
        <v>0</v>
      </c>
      <c r="G33" s="374">
        <v>0</v>
      </c>
      <c r="H33" s="374">
        <v>0</v>
      </c>
      <c r="I33" s="374">
        <v>0</v>
      </c>
      <c r="J33" s="425">
        <f t="shared" si="1"/>
        <v>0</v>
      </c>
      <c r="K33" s="376"/>
      <c r="L33" s="374">
        <v>0</v>
      </c>
      <c r="M33" s="375"/>
      <c r="N33" s="434">
        <f t="shared" si="2"/>
        <v>0</v>
      </c>
      <c r="O33" s="435">
        <f t="shared" si="3"/>
        <v>0</v>
      </c>
    </row>
    <row r="34" spans="1:15" ht="14.25">
      <c r="A34" s="411" t="s">
        <v>147</v>
      </c>
      <c r="B34" s="163"/>
      <c r="C34" s="387"/>
      <c r="D34" s="374">
        <v>0</v>
      </c>
      <c r="E34" s="374">
        <v>0</v>
      </c>
      <c r="F34" s="374">
        <v>0</v>
      </c>
      <c r="G34" s="374">
        <v>0</v>
      </c>
      <c r="H34" s="374">
        <v>0</v>
      </c>
      <c r="I34" s="374">
        <v>0</v>
      </c>
      <c r="J34" s="425">
        <f t="shared" si="1"/>
        <v>0</v>
      </c>
      <c r="K34" s="376"/>
      <c r="L34" s="374">
        <v>0</v>
      </c>
      <c r="M34" s="375"/>
      <c r="N34" s="434">
        <f t="shared" si="2"/>
        <v>0</v>
      </c>
      <c r="O34" s="435">
        <f t="shared" si="3"/>
        <v>0</v>
      </c>
    </row>
    <row r="35" spans="1:15" ht="14.25">
      <c r="A35" s="178" t="s">
        <v>146</v>
      </c>
      <c r="B35" s="163"/>
      <c r="C35" s="387"/>
      <c r="D35" s="374">
        <v>0</v>
      </c>
      <c r="E35" s="374">
        <v>0</v>
      </c>
      <c r="F35" s="374">
        <v>0</v>
      </c>
      <c r="G35" s="374">
        <v>0</v>
      </c>
      <c r="H35" s="374">
        <v>0</v>
      </c>
      <c r="I35" s="374">
        <v>0</v>
      </c>
      <c r="J35" s="425">
        <f t="shared" si="1"/>
        <v>0</v>
      </c>
      <c r="K35" s="376"/>
      <c r="L35" s="374">
        <v>0</v>
      </c>
      <c r="M35" s="375"/>
      <c r="N35" s="434">
        <f t="shared" si="2"/>
        <v>0</v>
      </c>
      <c r="O35" s="435">
        <f t="shared" si="3"/>
        <v>0</v>
      </c>
    </row>
    <row r="36" spans="1:15" ht="15">
      <c r="A36" s="412" t="s">
        <v>169</v>
      </c>
      <c r="B36" s="213"/>
      <c r="C36" s="391"/>
      <c r="D36" s="429">
        <f>SUM(D28:D35)</f>
        <v>0</v>
      </c>
      <c r="E36" s="429">
        <f aca="true" t="shared" si="4" ref="E36:O36">SUM(E28:E35)</f>
        <v>0</v>
      </c>
      <c r="F36" s="429">
        <f t="shared" si="4"/>
        <v>0</v>
      </c>
      <c r="G36" s="429">
        <f t="shared" si="4"/>
        <v>0</v>
      </c>
      <c r="H36" s="429">
        <f t="shared" si="4"/>
        <v>0</v>
      </c>
      <c r="I36" s="429">
        <f t="shared" si="4"/>
        <v>0</v>
      </c>
      <c r="J36" s="429">
        <f t="shared" si="4"/>
        <v>0</v>
      </c>
      <c r="K36" s="447">
        <f>SUM(K28:K35)</f>
        <v>0</v>
      </c>
      <c r="L36" s="429">
        <f t="shared" si="4"/>
        <v>0</v>
      </c>
      <c r="M36" s="432"/>
      <c r="N36" s="429">
        <f t="shared" si="4"/>
        <v>0</v>
      </c>
      <c r="O36" s="429">
        <f t="shared" si="4"/>
        <v>0</v>
      </c>
    </row>
    <row r="37" spans="1:15" ht="14.25">
      <c r="A37" s="413"/>
      <c r="B37" s="381"/>
      <c r="C37" s="391"/>
      <c r="D37" s="385"/>
      <c r="E37" s="385"/>
      <c r="F37" s="385"/>
      <c r="G37" s="385"/>
      <c r="H37" s="385"/>
      <c r="I37" s="385"/>
      <c r="J37" s="428"/>
      <c r="K37" s="386"/>
      <c r="L37" s="375"/>
      <c r="M37" s="375"/>
      <c r="N37" s="439"/>
      <c r="O37" s="422"/>
    </row>
    <row r="38" spans="1:15" ht="14.25">
      <c r="A38" s="413"/>
      <c r="B38" s="381"/>
      <c r="C38" s="391"/>
      <c r="D38" s="377"/>
      <c r="E38" s="377"/>
      <c r="F38" s="377"/>
      <c r="G38" s="377"/>
      <c r="H38" s="377"/>
      <c r="I38" s="377"/>
      <c r="J38" s="428"/>
      <c r="K38" s="386"/>
      <c r="L38" s="375"/>
      <c r="M38" s="375"/>
      <c r="N38" s="434"/>
      <c r="O38" s="422"/>
    </row>
    <row r="39" spans="1:15" ht="15">
      <c r="A39" s="537" t="s">
        <v>216</v>
      </c>
      <c r="B39" s="162"/>
      <c r="C39" s="391"/>
      <c r="D39" s="377"/>
      <c r="E39" s="377"/>
      <c r="F39" s="377"/>
      <c r="G39" s="377"/>
      <c r="H39" s="377"/>
      <c r="I39" s="377"/>
      <c r="J39" s="428"/>
      <c r="K39" s="386"/>
      <c r="L39" s="389"/>
      <c r="M39" s="375"/>
      <c r="N39" s="434"/>
      <c r="O39" s="422"/>
    </row>
    <row r="40" spans="1:15" ht="14.25">
      <c r="A40" s="411"/>
      <c r="B40" s="163"/>
      <c r="C40" s="387"/>
      <c r="J40" s="355"/>
      <c r="L40" s="389"/>
      <c r="N40" s="355"/>
      <c r="O40" s="355"/>
    </row>
    <row r="41" spans="1:15" ht="14.25">
      <c r="A41" s="411" t="s">
        <v>124</v>
      </c>
      <c r="B41" s="163"/>
      <c r="C41" s="387"/>
      <c r="D41" s="374">
        <v>0</v>
      </c>
      <c r="E41" s="374">
        <v>0</v>
      </c>
      <c r="F41" s="374">
        <v>0</v>
      </c>
      <c r="G41" s="374">
        <v>0</v>
      </c>
      <c r="H41" s="374">
        <v>0</v>
      </c>
      <c r="I41" s="374">
        <v>0</v>
      </c>
      <c r="J41" s="425">
        <f>SUM(D41:I41)</f>
        <v>0</v>
      </c>
      <c r="K41" s="376"/>
      <c r="L41" s="374">
        <v>0</v>
      </c>
      <c r="M41" s="375"/>
      <c r="N41" s="434">
        <f>+J41+L41</f>
        <v>0</v>
      </c>
      <c r="O41" s="435">
        <f>D41+E41+F41+G41+H41+I41+L41-N41</f>
        <v>0</v>
      </c>
    </row>
    <row r="42" spans="1:15" ht="14.25">
      <c r="A42" s="411" t="s">
        <v>150</v>
      </c>
      <c r="B42" s="169"/>
      <c r="C42" s="391"/>
      <c r="D42" s="374">
        <v>0</v>
      </c>
      <c r="E42" s="374">
        <v>0</v>
      </c>
      <c r="F42" s="374">
        <v>0</v>
      </c>
      <c r="G42" s="374">
        <v>0</v>
      </c>
      <c r="H42" s="374">
        <v>0</v>
      </c>
      <c r="I42" s="374">
        <v>0</v>
      </c>
      <c r="J42" s="425">
        <f>SUM(D42:I42)</f>
        <v>0</v>
      </c>
      <c r="K42" s="376"/>
      <c r="L42" s="374">
        <v>0</v>
      </c>
      <c r="M42" s="375"/>
      <c r="N42" s="434">
        <f>+J42+L42</f>
        <v>0</v>
      </c>
      <c r="O42" s="435">
        <f>D42+E42+F42+G42+H42+I42+L42-N42</f>
        <v>0</v>
      </c>
    </row>
    <row r="43" spans="1:15" ht="15">
      <c r="A43" s="411" t="s">
        <v>149</v>
      </c>
      <c r="B43" s="162"/>
      <c r="C43" s="391"/>
      <c r="D43" s="374">
        <v>0</v>
      </c>
      <c r="E43" s="374">
        <v>0</v>
      </c>
      <c r="F43" s="374">
        <v>0</v>
      </c>
      <c r="G43" s="374">
        <v>0</v>
      </c>
      <c r="H43" s="374">
        <v>0</v>
      </c>
      <c r="I43" s="374">
        <v>0</v>
      </c>
      <c r="J43" s="425">
        <f>SUM(D43:I43)</f>
        <v>0</v>
      </c>
      <c r="K43" s="376"/>
      <c r="L43" s="374">
        <v>0</v>
      </c>
      <c r="M43" s="375"/>
      <c r="N43" s="434">
        <f>+J43+L43</f>
        <v>0</v>
      </c>
      <c r="O43" s="435">
        <f>D43+E43+F43+G43+H43+I43+L43-N43</f>
        <v>0</v>
      </c>
    </row>
    <row r="44" spans="1:15" ht="15">
      <c r="A44" s="412" t="s">
        <v>171</v>
      </c>
      <c r="B44" s="163"/>
      <c r="C44" s="391"/>
      <c r="D44" s="429">
        <f>SUM(D41:D43)</f>
        <v>0</v>
      </c>
      <c r="E44" s="429">
        <f aca="true" t="shared" si="5" ref="E44:O44">SUM(E41:E43)</f>
        <v>0</v>
      </c>
      <c r="F44" s="429">
        <f t="shared" si="5"/>
        <v>0</v>
      </c>
      <c r="G44" s="429">
        <f t="shared" si="5"/>
        <v>0</v>
      </c>
      <c r="H44" s="429">
        <f t="shared" si="5"/>
        <v>0</v>
      </c>
      <c r="I44" s="429">
        <f t="shared" si="5"/>
        <v>0</v>
      </c>
      <c r="J44" s="429">
        <f t="shared" si="5"/>
        <v>0</v>
      </c>
      <c r="K44" s="392">
        <f t="shared" si="5"/>
        <v>0</v>
      </c>
      <c r="L44" s="429">
        <f t="shared" si="5"/>
        <v>0</v>
      </c>
      <c r="M44" s="393"/>
      <c r="N44" s="429">
        <f t="shared" si="5"/>
        <v>0</v>
      </c>
      <c r="O44" s="429">
        <f t="shared" si="5"/>
        <v>0</v>
      </c>
    </row>
    <row r="45" spans="1:15" ht="14.25">
      <c r="A45" s="416"/>
      <c r="B45" s="381"/>
      <c r="C45" s="391"/>
      <c r="D45" s="391"/>
      <c r="E45" s="391"/>
      <c r="F45" s="391"/>
      <c r="G45" s="391"/>
      <c r="H45" s="391"/>
      <c r="I45" s="391"/>
      <c r="J45" s="430"/>
      <c r="K45" s="391"/>
      <c r="L45" s="391"/>
      <c r="M45" s="395"/>
      <c r="N45" s="430"/>
      <c r="O45" s="430"/>
    </row>
    <row r="46" spans="1:15" ht="15">
      <c r="A46" s="537" t="s">
        <v>217</v>
      </c>
      <c r="B46" s="219"/>
      <c r="C46" s="391"/>
      <c r="D46" s="377"/>
      <c r="E46" s="377"/>
      <c r="F46" s="375"/>
      <c r="G46" s="375"/>
      <c r="H46" s="375"/>
      <c r="I46" s="375"/>
      <c r="J46" s="428"/>
      <c r="K46" s="386"/>
      <c r="L46" s="396"/>
      <c r="M46" s="375"/>
      <c r="N46" s="434"/>
      <c r="O46" s="422"/>
    </row>
    <row r="47" spans="1:15" ht="14.25">
      <c r="A47" s="411"/>
      <c r="B47" s="163"/>
      <c r="C47" s="391"/>
      <c r="D47" s="377"/>
      <c r="E47" s="377"/>
      <c r="F47" s="375"/>
      <c r="G47" s="375"/>
      <c r="H47" s="375"/>
      <c r="I47" s="375"/>
      <c r="J47" s="428"/>
      <c r="K47" s="386"/>
      <c r="L47" s="396"/>
      <c r="M47" s="375"/>
      <c r="N47" s="434"/>
      <c r="O47" s="422"/>
    </row>
    <row r="48" spans="1:15" ht="14.25">
      <c r="A48" s="178" t="s">
        <v>151</v>
      </c>
      <c r="B48" s="163"/>
      <c r="C48" s="387"/>
      <c r="D48" s="374">
        <v>0</v>
      </c>
      <c r="E48" s="374">
        <v>0</v>
      </c>
      <c r="F48" s="374">
        <v>0</v>
      </c>
      <c r="G48" s="374">
        <v>0</v>
      </c>
      <c r="H48" s="374">
        <v>0</v>
      </c>
      <c r="I48" s="374">
        <v>0</v>
      </c>
      <c r="J48" s="425">
        <f>SUM(D48:I48)</f>
        <v>0</v>
      </c>
      <c r="K48" s="376"/>
      <c r="L48" s="374">
        <v>0</v>
      </c>
      <c r="M48" s="375"/>
      <c r="N48" s="434">
        <f>+J48+L48</f>
        <v>0</v>
      </c>
      <c r="O48" s="435">
        <f>D48+E48+F48+G48+H48+I48+L48-N48</f>
        <v>0</v>
      </c>
    </row>
    <row r="49" spans="1:15" ht="14.25">
      <c r="A49" s="411" t="s">
        <v>148</v>
      </c>
      <c r="B49" s="163"/>
      <c r="C49" s="387"/>
      <c r="D49" s="374">
        <v>0</v>
      </c>
      <c r="E49" s="374">
        <v>0</v>
      </c>
      <c r="F49" s="374">
        <v>0</v>
      </c>
      <c r="G49" s="374">
        <v>0</v>
      </c>
      <c r="H49" s="374">
        <v>0</v>
      </c>
      <c r="I49" s="374">
        <v>0</v>
      </c>
      <c r="J49" s="425">
        <f>SUM(D49:I49)</f>
        <v>0</v>
      </c>
      <c r="K49" s="376"/>
      <c r="L49" s="374">
        <v>0</v>
      </c>
      <c r="M49" s="375"/>
      <c r="N49" s="434">
        <f>+J49+L49</f>
        <v>0</v>
      </c>
      <c r="O49" s="435">
        <f>D49+E49+F49+G49+H49+I49+L49-N49</f>
        <v>0</v>
      </c>
    </row>
    <row r="50" spans="1:15" ht="14.25">
      <c r="A50" s="411" t="s">
        <v>125</v>
      </c>
      <c r="B50" s="163"/>
      <c r="C50" s="387"/>
      <c r="D50" s="374">
        <v>0</v>
      </c>
      <c r="E50" s="374">
        <v>0</v>
      </c>
      <c r="F50" s="374">
        <v>0</v>
      </c>
      <c r="G50" s="374">
        <v>0</v>
      </c>
      <c r="H50" s="374">
        <v>0</v>
      </c>
      <c r="I50" s="374">
        <v>0</v>
      </c>
      <c r="J50" s="425">
        <f>SUM(D50:I50)</f>
        <v>0</v>
      </c>
      <c r="K50" s="376"/>
      <c r="L50" s="374">
        <v>0</v>
      </c>
      <c r="M50" s="375"/>
      <c r="N50" s="434">
        <f>+J50+L50</f>
        <v>0</v>
      </c>
      <c r="O50" s="435">
        <f>D50+E50+F50+G50+H50+I50+L50-N50</f>
        <v>0</v>
      </c>
    </row>
    <row r="51" spans="1:15" ht="15">
      <c r="A51" s="412" t="s">
        <v>170</v>
      </c>
      <c r="B51" s="213"/>
      <c r="C51" s="391"/>
      <c r="D51" s="429">
        <f>SUM(D48:D50)</f>
        <v>0</v>
      </c>
      <c r="E51" s="429">
        <f aca="true" t="shared" si="6" ref="E51:O51">SUM(E48:E50)</f>
        <v>0</v>
      </c>
      <c r="F51" s="429">
        <f t="shared" si="6"/>
        <v>0</v>
      </c>
      <c r="G51" s="429">
        <f t="shared" si="6"/>
        <v>0</v>
      </c>
      <c r="H51" s="429">
        <f t="shared" si="6"/>
        <v>0</v>
      </c>
      <c r="I51" s="429">
        <f t="shared" si="6"/>
        <v>0</v>
      </c>
      <c r="J51" s="429">
        <f t="shared" si="6"/>
        <v>0</v>
      </c>
      <c r="K51" s="392">
        <f t="shared" si="6"/>
        <v>0</v>
      </c>
      <c r="L51" s="429">
        <f t="shared" si="6"/>
        <v>0</v>
      </c>
      <c r="M51" s="393"/>
      <c r="N51" s="429">
        <f t="shared" si="6"/>
        <v>0</v>
      </c>
      <c r="O51" s="429">
        <f t="shared" si="6"/>
        <v>0</v>
      </c>
    </row>
    <row r="52" spans="1:15" ht="14.25">
      <c r="A52" s="416"/>
      <c r="B52" s="381"/>
      <c r="C52" s="391"/>
      <c r="D52" s="385"/>
      <c r="E52" s="385"/>
      <c r="F52" s="375"/>
      <c r="G52" s="375"/>
      <c r="H52" s="375"/>
      <c r="I52" s="375"/>
      <c r="J52" s="428"/>
      <c r="K52" s="386"/>
      <c r="L52" s="375"/>
      <c r="M52" s="375"/>
      <c r="N52" s="439"/>
      <c r="O52" s="354"/>
    </row>
    <row r="53" spans="1:15" ht="15">
      <c r="A53" s="538" t="s">
        <v>218</v>
      </c>
      <c r="B53" s="388"/>
      <c r="C53" s="391"/>
      <c r="D53" s="377"/>
      <c r="E53" s="377"/>
      <c r="F53" s="375"/>
      <c r="G53" s="375"/>
      <c r="H53" s="375"/>
      <c r="I53" s="375"/>
      <c r="J53" s="428"/>
      <c r="K53" s="386"/>
      <c r="L53" s="396"/>
      <c r="M53" s="375"/>
      <c r="N53" s="434"/>
      <c r="O53" s="422"/>
    </row>
    <row r="54" spans="1:15" ht="15">
      <c r="A54" s="410"/>
      <c r="B54" s="162"/>
      <c r="C54" s="391"/>
      <c r="D54" s="377"/>
      <c r="E54" s="377"/>
      <c r="F54" s="375"/>
      <c r="G54" s="375"/>
      <c r="H54" s="375"/>
      <c r="I54" s="375"/>
      <c r="J54" s="428"/>
      <c r="K54" s="386"/>
      <c r="L54" s="396"/>
      <c r="M54" s="375"/>
      <c r="N54" s="434"/>
      <c r="O54" s="422"/>
    </row>
    <row r="55" spans="1:15" ht="14.25">
      <c r="A55" s="411" t="s">
        <v>193</v>
      </c>
      <c r="B55" s="163"/>
      <c r="C55" s="387"/>
      <c r="D55" s="374">
        <v>0</v>
      </c>
      <c r="E55" s="374">
        <v>0</v>
      </c>
      <c r="F55" s="374">
        <v>0</v>
      </c>
      <c r="G55" s="374">
        <v>0</v>
      </c>
      <c r="H55" s="374">
        <v>0</v>
      </c>
      <c r="I55" s="374">
        <v>0</v>
      </c>
      <c r="J55" s="425">
        <f>SUM(D55:I55)</f>
        <v>0</v>
      </c>
      <c r="K55" s="376"/>
      <c r="L55" s="374">
        <v>0</v>
      </c>
      <c r="M55" s="375"/>
      <c r="N55" s="434">
        <f>+J55+L55</f>
        <v>0</v>
      </c>
      <c r="O55" s="435">
        <f>D55+E55+F55+G55+H55+I55+L55-N55</f>
        <v>0</v>
      </c>
    </row>
    <row r="56" spans="1:15" ht="14.25">
      <c r="A56" s="411" t="s">
        <v>152</v>
      </c>
      <c r="B56" s="163"/>
      <c r="C56" s="387"/>
      <c r="D56" s="374">
        <v>0</v>
      </c>
      <c r="E56" s="374">
        <v>0</v>
      </c>
      <c r="F56" s="374">
        <v>0</v>
      </c>
      <c r="G56" s="374">
        <v>0</v>
      </c>
      <c r="H56" s="374">
        <v>0</v>
      </c>
      <c r="I56" s="374">
        <v>0</v>
      </c>
      <c r="J56" s="425">
        <f>SUM(D56:I56)</f>
        <v>0</v>
      </c>
      <c r="K56" s="376"/>
      <c r="L56" s="374">
        <v>0</v>
      </c>
      <c r="M56" s="375"/>
      <c r="N56" s="434">
        <f>+J56+L56</f>
        <v>0</v>
      </c>
      <c r="O56" s="435">
        <f>D56+E56+F56+G56+H56+I56+L56-N56</f>
        <v>0</v>
      </c>
    </row>
    <row r="57" spans="1:15" ht="14.25">
      <c r="A57" s="411" t="s">
        <v>234</v>
      </c>
      <c r="B57" s="163"/>
      <c r="C57" s="387"/>
      <c r="D57" s="374">
        <v>0</v>
      </c>
      <c r="E57" s="374">
        <v>0</v>
      </c>
      <c r="F57" s="374">
        <v>0</v>
      </c>
      <c r="G57" s="374">
        <v>0</v>
      </c>
      <c r="H57" s="374">
        <v>0</v>
      </c>
      <c r="I57" s="374">
        <v>0</v>
      </c>
      <c r="J57" s="425">
        <f>SUM(D57:I57)</f>
        <v>0</v>
      </c>
      <c r="K57" s="376"/>
      <c r="L57" s="374">
        <v>0</v>
      </c>
      <c r="M57" s="375"/>
      <c r="N57" s="434">
        <f>+J57+L57</f>
        <v>0</v>
      </c>
      <c r="O57" s="435">
        <f>D57+E57+F57+G57+H57+I57+L57-N57</f>
        <v>0</v>
      </c>
    </row>
    <row r="58" spans="1:15" ht="15">
      <c r="A58" s="214" t="s">
        <v>172</v>
      </c>
      <c r="B58" s="397"/>
      <c r="C58" s="391"/>
      <c r="D58" s="429">
        <f>SUM(D55:D57)</f>
        <v>0</v>
      </c>
      <c r="E58" s="429">
        <f aca="true" t="shared" si="7" ref="E58:O58">SUM(E55:E57)</f>
        <v>0</v>
      </c>
      <c r="F58" s="429">
        <f t="shared" si="7"/>
        <v>0</v>
      </c>
      <c r="G58" s="429">
        <f t="shared" si="7"/>
        <v>0</v>
      </c>
      <c r="H58" s="429">
        <f t="shared" si="7"/>
        <v>0</v>
      </c>
      <c r="I58" s="429">
        <f t="shared" si="7"/>
        <v>0</v>
      </c>
      <c r="J58" s="429">
        <f t="shared" si="7"/>
        <v>0</v>
      </c>
      <c r="K58" s="392">
        <f t="shared" si="7"/>
        <v>0</v>
      </c>
      <c r="L58" s="429">
        <f t="shared" si="7"/>
        <v>0</v>
      </c>
      <c r="M58" s="393"/>
      <c r="N58" s="429">
        <f t="shared" si="7"/>
        <v>0</v>
      </c>
      <c r="O58" s="429">
        <f t="shared" si="7"/>
        <v>0</v>
      </c>
    </row>
    <row r="59" spans="1:15" ht="15">
      <c r="A59" s="214"/>
      <c r="B59" s="397"/>
      <c r="C59" s="391"/>
      <c r="D59" s="398"/>
      <c r="E59" s="398"/>
      <c r="F59" s="398"/>
      <c r="G59" s="398"/>
      <c r="H59" s="398"/>
      <c r="I59" s="398"/>
      <c r="J59" s="431"/>
      <c r="K59" s="398"/>
      <c r="L59" s="399"/>
      <c r="M59" s="399"/>
      <c r="N59" s="439"/>
      <c r="O59" s="440"/>
    </row>
    <row r="60" spans="1:15" ht="15">
      <c r="A60" s="538" t="s">
        <v>219</v>
      </c>
      <c r="B60" s="397"/>
      <c r="C60" s="391"/>
      <c r="D60" s="398"/>
      <c r="E60" s="398"/>
      <c r="F60" s="398"/>
      <c r="G60" s="398"/>
      <c r="H60" s="398"/>
      <c r="I60" s="398"/>
      <c r="J60" s="431"/>
      <c r="K60" s="398"/>
      <c r="L60" s="401"/>
      <c r="M60" s="399"/>
      <c r="N60" s="439"/>
      <c r="O60" s="440"/>
    </row>
    <row r="61" spans="1:15" ht="15">
      <c r="A61" s="411"/>
      <c r="B61" s="397"/>
      <c r="C61" s="391"/>
      <c r="D61" s="375"/>
      <c r="E61" s="375"/>
      <c r="F61" s="375"/>
      <c r="G61" s="375"/>
      <c r="H61" s="375"/>
      <c r="I61" s="375"/>
      <c r="J61" s="425"/>
      <c r="K61" s="402"/>
      <c r="L61" s="401"/>
      <c r="M61" s="375"/>
      <c r="N61" s="441"/>
      <c r="O61" s="442"/>
    </row>
    <row r="62" spans="1:15" ht="15">
      <c r="A62" s="411" t="s">
        <v>194</v>
      </c>
      <c r="B62" s="397"/>
      <c r="C62" s="387"/>
      <c r="D62" s="374">
        <v>0</v>
      </c>
      <c r="E62" s="374">
        <v>0</v>
      </c>
      <c r="F62" s="374">
        <v>0</v>
      </c>
      <c r="G62" s="374">
        <v>0</v>
      </c>
      <c r="H62" s="374">
        <v>0</v>
      </c>
      <c r="I62" s="374">
        <v>0</v>
      </c>
      <c r="J62" s="425">
        <f>SUM(D62:I62)</f>
        <v>0</v>
      </c>
      <c r="K62" s="376"/>
      <c r="L62" s="374">
        <v>0</v>
      </c>
      <c r="M62" s="375"/>
      <c r="N62" s="434">
        <f>+J62+L62</f>
        <v>0</v>
      </c>
      <c r="O62" s="435">
        <f>D62+E62+F62+G62+H62+I62+L62-N62</f>
        <v>0</v>
      </c>
    </row>
    <row r="63" spans="1:15" ht="15">
      <c r="A63" s="411" t="s">
        <v>195</v>
      </c>
      <c r="B63" s="397"/>
      <c r="C63" s="387"/>
      <c r="D63" s="374">
        <v>0</v>
      </c>
      <c r="E63" s="374">
        <v>0</v>
      </c>
      <c r="F63" s="374">
        <v>0</v>
      </c>
      <c r="G63" s="374">
        <v>0</v>
      </c>
      <c r="H63" s="374">
        <v>0</v>
      </c>
      <c r="I63" s="374">
        <v>0</v>
      </c>
      <c r="J63" s="425">
        <f>SUM(D63:I63)</f>
        <v>0</v>
      </c>
      <c r="K63" s="376"/>
      <c r="L63" s="374">
        <v>0</v>
      </c>
      <c r="M63" s="375"/>
      <c r="N63" s="434">
        <f>+J63+L63</f>
        <v>0</v>
      </c>
      <c r="O63" s="435">
        <f>D63+E63+F63+G63+H63+I63+L63-N63</f>
        <v>0</v>
      </c>
    </row>
    <row r="64" spans="1:15" ht="15">
      <c r="A64" s="214" t="s">
        <v>174</v>
      </c>
      <c r="B64" s="397"/>
      <c r="C64" s="391"/>
      <c r="D64" s="429">
        <f>SUM(D62:D63)</f>
        <v>0</v>
      </c>
      <c r="E64" s="429">
        <f aca="true" t="shared" si="8" ref="E64:O64">SUM(E62:E63)</f>
        <v>0</v>
      </c>
      <c r="F64" s="429">
        <f t="shared" si="8"/>
        <v>0</v>
      </c>
      <c r="G64" s="429">
        <f t="shared" si="8"/>
        <v>0</v>
      </c>
      <c r="H64" s="429">
        <f t="shared" si="8"/>
        <v>0</v>
      </c>
      <c r="I64" s="429">
        <f t="shared" si="8"/>
        <v>0</v>
      </c>
      <c r="J64" s="429">
        <f t="shared" si="8"/>
        <v>0</v>
      </c>
      <c r="K64" s="429">
        <f t="shared" si="8"/>
        <v>0</v>
      </c>
      <c r="L64" s="429">
        <f t="shared" si="8"/>
        <v>0</v>
      </c>
      <c r="M64" s="432"/>
      <c r="N64" s="429">
        <f t="shared" si="8"/>
        <v>0</v>
      </c>
      <c r="O64" s="429">
        <f t="shared" si="8"/>
        <v>0</v>
      </c>
    </row>
    <row r="65" spans="1:15" ht="15">
      <c r="A65" s="214"/>
      <c r="B65" s="397"/>
      <c r="C65" s="391"/>
      <c r="D65" s="398"/>
      <c r="E65" s="398"/>
      <c r="F65" s="398"/>
      <c r="G65" s="398"/>
      <c r="H65" s="398"/>
      <c r="I65" s="398"/>
      <c r="J65" s="431"/>
      <c r="K65" s="398"/>
      <c r="L65" s="399"/>
      <c r="M65" s="399"/>
      <c r="N65" s="439"/>
      <c r="O65" s="440"/>
    </row>
    <row r="66" spans="1:15" ht="15">
      <c r="A66" s="538" t="s">
        <v>220</v>
      </c>
      <c r="B66" s="397"/>
      <c r="C66" s="391"/>
      <c r="D66" s="398"/>
      <c r="E66" s="398"/>
      <c r="F66" s="398"/>
      <c r="G66" s="398"/>
      <c r="H66" s="398"/>
      <c r="I66" s="398"/>
      <c r="J66" s="431"/>
      <c r="K66" s="398"/>
      <c r="L66" s="401"/>
      <c r="M66" s="399"/>
      <c r="N66" s="439"/>
      <c r="O66" s="440"/>
    </row>
    <row r="67" spans="1:15" ht="15">
      <c r="A67" s="410"/>
      <c r="B67" s="397"/>
      <c r="C67" s="391"/>
      <c r="D67" s="398"/>
      <c r="E67" s="398"/>
      <c r="F67" s="398"/>
      <c r="G67" s="398"/>
      <c r="H67" s="398"/>
      <c r="I67" s="398"/>
      <c r="J67" s="431"/>
      <c r="K67" s="398"/>
      <c r="L67" s="401"/>
      <c r="M67" s="399"/>
      <c r="N67" s="439"/>
      <c r="O67" s="440"/>
    </row>
    <row r="68" spans="1:15" ht="15">
      <c r="A68" s="411" t="s">
        <v>196</v>
      </c>
      <c r="B68" s="397"/>
      <c r="C68" s="387"/>
      <c r="D68" s="374">
        <v>0</v>
      </c>
      <c r="E68" s="374">
        <v>0</v>
      </c>
      <c r="F68" s="374">
        <v>0</v>
      </c>
      <c r="G68" s="374">
        <v>0</v>
      </c>
      <c r="H68" s="374">
        <v>0</v>
      </c>
      <c r="I68" s="374">
        <v>0</v>
      </c>
      <c r="J68" s="425">
        <f>SUM(D68:I68)</f>
        <v>0</v>
      </c>
      <c r="K68" s="376"/>
      <c r="L68" s="374">
        <v>0</v>
      </c>
      <c r="M68" s="375"/>
      <c r="N68" s="434">
        <f>+J68+L68</f>
        <v>0</v>
      </c>
      <c r="O68" s="435">
        <f>D68+E68+F68+G68+H68+I68+L68-N68</f>
        <v>0</v>
      </c>
    </row>
    <row r="69" spans="1:15" ht="15">
      <c r="A69" s="214" t="s">
        <v>175</v>
      </c>
      <c r="B69" s="397"/>
      <c r="C69" s="391"/>
      <c r="D69" s="429">
        <f>SUM(D68:D68)</f>
        <v>0</v>
      </c>
      <c r="E69" s="429">
        <f aca="true" t="shared" si="9" ref="E69:O69">SUM(E68:E68)</f>
        <v>0</v>
      </c>
      <c r="F69" s="429">
        <f t="shared" si="9"/>
        <v>0</v>
      </c>
      <c r="G69" s="429">
        <f t="shared" si="9"/>
        <v>0</v>
      </c>
      <c r="H69" s="429">
        <f t="shared" si="9"/>
        <v>0</v>
      </c>
      <c r="I69" s="429">
        <f t="shared" si="9"/>
        <v>0</v>
      </c>
      <c r="J69" s="429">
        <f t="shared" si="9"/>
        <v>0</v>
      </c>
      <c r="K69" s="429">
        <f t="shared" si="9"/>
        <v>0</v>
      </c>
      <c r="L69" s="429">
        <f t="shared" si="9"/>
        <v>0</v>
      </c>
      <c r="M69" s="393"/>
      <c r="N69" s="429">
        <f t="shared" si="9"/>
        <v>0</v>
      </c>
      <c r="O69" s="429">
        <f t="shared" si="9"/>
        <v>0</v>
      </c>
    </row>
    <row r="70" spans="1:15" ht="15">
      <c r="A70" s="214"/>
      <c r="B70" s="397"/>
      <c r="C70" s="391"/>
      <c r="D70" s="398"/>
      <c r="E70" s="398"/>
      <c r="F70" s="398"/>
      <c r="G70" s="398"/>
      <c r="H70" s="398"/>
      <c r="I70" s="398"/>
      <c r="J70" s="431"/>
      <c r="K70" s="398"/>
      <c r="L70" s="399"/>
      <c r="M70" s="399"/>
      <c r="N70" s="439"/>
      <c r="O70" s="440"/>
    </row>
    <row r="71" spans="1:15" ht="15">
      <c r="A71" s="538" t="s">
        <v>221</v>
      </c>
      <c r="B71" s="397"/>
      <c r="C71" s="391"/>
      <c r="D71" s="398"/>
      <c r="E71" s="398"/>
      <c r="F71" s="398"/>
      <c r="G71" s="398"/>
      <c r="H71" s="398"/>
      <c r="I71" s="398"/>
      <c r="J71" s="431"/>
      <c r="K71" s="398"/>
      <c r="L71" s="401"/>
      <c r="M71" s="399"/>
      <c r="N71" s="439"/>
      <c r="O71" s="440"/>
    </row>
    <row r="72" spans="1:15" ht="15">
      <c r="A72" s="410"/>
      <c r="B72" s="397"/>
      <c r="C72" s="391"/>
      <c r="D72" s="398"/>
      <c r="E72" s="398"/>
      <c r="F72" s="398"/>
      <c r="G72" s="398"/>
      <c r="H72" s="398"/>
      <c r="I72" s="398"/>
      <c r="J72" s="431"/>
      <c r="K72" s="398"/>
      <c r="L72" s="401"/>
      <c r="M72" s="399"/>
      <c r="N72" s="439"/>
      <c r="O72" s="440"/>
    </row>
    <row r="73" spans="1:15" ht="15">
      <c r="A73" s="411" t="s">
        <v>197</v>
      </c>
      <c r="B73" s="397"/>
      <c r="C73" s="387"/>
      <c r="D73" s="374">
        <v>0</v>
      </c>
      <c r="E73" s="374">
        <v>0</v>
      </c>
      <c r="F73" s="374">
        <v>0</v>
      </c>
      <c r="G73" s="374">
        <v>0</v>
      </c>
      <c r="H73" s="374">
        <v>0</v>
      </c>
      <c r="I73" s="374">
        <v>0</v>
      </c>
      <c r="J73" s="425">
        <f>SUM(D73:I73)</f>
        <v>0</v>
      </c>
      <c r="K73" s="376"/>
      <c r="L73" s="374">
        <v>0</v>
      </c>
      <c r="M73" s="375"/>
      <c r="N73" s="434">
        <f>+J73+L73</f>
        <v>0</v>
      </c>
      <c r="O73" s="435">
        <f>D73+E73+F73+G73+H73+I73+L73-N73</f>
        <v>0</v>
      </c>
    </row>
    <row r="74" spans="1:15" ht="15">
      <c r="A74" s="411" t="s">
        <v>153</v>
      </c>
      <c r="B74" s="397"/>
      <c r="C74" s="387"/>
      <c r="D74" s="374">
        <v>0</v>
      </c>
      <c r="E74" s="374">
        <v>0</v>
      </c>
      <c r="F74" s="374">
        <v>0</v>
      </c>
      <c r="G74" s="374">
        <v>0</v>
      </c>
      <c r="H74" s="374">
        <v>0</v>
      </c>
      <c r="I74" s="374">
        <v>0</v>
      </c>
      <c r="J74" s="425">
        <f>SUM(D74:I74)</f>
        <v>0</v>
      </c>
      <c r="K74" s="376"/>
      <c r="L74" s="374">
        <v>0</v>
      </c>
      <c r="M74" s="375"/>
      <c r="N74" s="434">
        <f>+J74+L74</f>
        <v>0</v>
      </c>
      <c r="O74" s="435">
        <f>D74+E74+F74+G74+H74+I74+L74-N74</f>
        <v>0</v>
      </c>
    </row>
    <row r="75" spans="1:15" ht="15">
      <c r="A75" s="411" t="s">
        <v>198</v>
      </c>
      <c r="B75" s="397"/>
      <c r="C75" s="387"/>
      <c r="D75" s="374">
        <v>0</v>
      </c>
      <c r="E75" s="374">
        <v>0</v>
      </c>
      <c r="F75" s="374">
        <v>0</v>
      </c>
      <c r="G75" s="374">
        <v>0</v>
      </c>
      <c r="H75" s="374">
        <v>0</v>
      </c>
      <c r="I75" s="374">
        <v>0</v>
      </c>
      <c r="J75" s="425">
        <f>SUM(D75:I75)</f>
        <v>0</v>
      </c>
      <c r="K75" s="376"/>
      <c r="L75" s="374">
        <v>0</v>
      </c>
      <c r="M75" s="375"/>
      <c r="N75" s="434">
        <f>+J75+L75</f>
        <v>0</v>
      </c>
      <c r="O75" s="435">
        <f>D75+E75+F75+G75+H75+I75+L75-N75</f>
        <v>0</v>
      </c>
    </row>
    <row r="76" spans="1:15" ht="15">
      <c r="A76" s="214" t="s">
        <v>176</v>
      </c>
      <c r="B76" s="397"/>
      <c r="C76" s="395"/>
      <c r="D76" s="432">
        <f>SUM(D73:D75)</f>
        <v>0</v>
      </c>
      <c r="E76" s="432">
        <f aca="true" t="shared" si="10" ref="E76:O76">SUM(E73:E75)</f>
        <v>0</v>
      </c>
      <c r="F76" s="432">
        <f t="shared" si="10"/>
        <v>0</v>
      </c>
      <c r="G76" s="432">
        <f t="shared" si="10"/>
        <v>0</v>
      </c>
      <c r="H76" s="432">
        <f t="shared" si="10"/>
        <v>0</v>
      </c>
      <c r="I76" s="432">
        <f t="shared" si="10"/>
        <v>0</v>
      </c>
      <c r="J76" s="432">
        <f t="shared" si="10"/>
        <v>0</v>
      </c>
      <c r="K76" s="432">
        <f t="shared" si="10"/>
        <v>0</v>
      </c>
      <c r="L76" s="432">
        <f t="shared" si="10"/>
        <v>0</v>
      </c>
      <c r="M76" s="432"/>
      <c r="N76" s="426">
        <f t="shared" si="10"/>
        <v>0</v>
      </c>
      <c r="O76" s="436">
        <f t="shared" si="10"/>
        <v>0</v>
      </c>
    </row>
    <row r="77" spans="1:15" ht="15.75" thickBot="1">
      <c r="A77" s="227"/>
      <c r="B77" s="403"/>
      <c r="C77" s="404"/>
      <c r="D77" s="405"/>
      <c r="E77" s="405"/>
      <c r="F77" s="405"/>
      <c r="G77" s="405"/>
      <c r="H77" s="405"/>
      <c r="I77" s="405"/>
      <c r="J77" s="433"/>
      <c r="K77" s="405"/>
      <c r="L77" s="406"/>
      <c r="M77" s="406"/>
      <c r="N77" s="443"/>
      <c r="O77" s="444"/>
    </row>
    <row r="78" spans="1:15" ht="15.75" thickBot="1">
      <c r="A78" s="539" t="s">
        <v>140</v>
      </c>
      <c r="B78" s="539"/>
      <c r="C78" s="540"/>
      <c r="D78" s="541">
        <f aca="true" t="shared" si="11" ref="D78:J78">+D22+D36+D44+D51+D58+D64+D69+D76</f>
        <v>0</v>
      </c>
      <c r="E78" s="541">
        <f t="shared" si="11"/>
        <v>0</v>
      </c>
      <c r="F78" s="541">
        <f t="shared" si="11"/>
        <v>0</v>
      </c>
      <c r="G78" s="541">
        <f t="shared" si="11"/>
        <v>0</v>
      </c>
      <c r="H78" s="541">
        <f t="shared" si="11"/>
        <v>0</v>
      </c>
      <c r="I78" s="541">
        <f t="shared" si="11"/>
        <v>0</v>
      </c>
      <c r="J78" s="541">
        <f t="shared" si="11"/>
        <v>0</v>
      </c>
      <c r="K78" s="541"/>
      <c r="L78" s="541">
        <f>+L22+L36+L44+L51+L58+L64+L69+L76</f>
        <v>0</v>
      </c>
      <c r="M78" s="541"/>
      <c r="N78" s="541">
        <f>+N22+N36+N44+N51+N58+N64+N69+N76</f>
        <v>0</v>
      </c>
      <c r="O78" s="541">
        <f>+O22+O36+O44+O51+O58+O64+O69+O76</f>
        <v>0</v>
      </c>
    </row>
    <row r="79" spans="1:15" ht="15">
      <c r="A79" s="407"/>
      <c r="B79" s="407"/>
      <c r="C79" s="408"/>
      <c r="D79" s="385"/>
      <c r="E79" s="385"/>
      <c r="F79" s="385"/>
      <c r="G79" s="385"/>
      <c r="H79" s="385"/>
      <c r="I79" s="385"/>
      <c r="J79" s="386"/>
      <c r="K79" s="386"/>
      <c r="L79" s="375"/>
      <c r="M79" s="375"/>
      <c r="N79" s="385"/>
      <c r="O79" s="400"/>
    </row>
    <row r="82" ht="14.25">
      <c r="O82" s="378"/>
    </row>
  </sheetData>
  <sheetProtection formatCells="0" selectLockedCells="1"/>
  <mergeCells count="7">
    <mergeCell ref="B8:E8"/>
    <mergeCell ref="B9:E9"/>
    <mergeCell ref="A3:O3"/>
    <mergeCell ref="A1:O1"/>
    <mergeCell ref="B5:E5"/>
    <mergeCell ref="B6:E6"/>
    <mergeCell ref="B7:E7"/>
  </mergeCells>
  <printOptions horizontalCentered="1"/>
  <pageMargins left="0" right="0" top="0.3937007874015748" bottom="0.3937007874015748" header="0" footer="0"/>
  <pageSetup fitToHeight="2" fitToWidth="1" horizontalDpi="600" verticalDpi="600" orientation="landscape" scale="72"/>
  <headerFooter alignWithMargins="0">
    <oddFooter>&amp;L&amp;8&amp;A&amp;C&amp;8Conservation International
Colombia&amp;R&amp;8&amp;P of &amp;N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5" zoomScaleNormal="75" zoomScalePageLayoutView="0" workbookViewId="0" topLeftCell="A8">
      <selection activeCell="F19" sqref="F19"/>
    </sheetView>
  </sheetViews>
  <sheetFormatPr defaultColWidth="8.88671875" defaultRowHeight="15"/>
  <cols>
    <col min="1" max="1" width="46.99609375" style="148" bestFit="1" customWidth="1"/>
    <col min="2" max="2" width="11.5546875" style="203" bestFit="1" customWidth="1"/>
    <col min="3" max="3" width="14.10546875" style="148" bestFit="1" customWidth="1"/>
    <col min="4" max="4" width="16.4453125" style="148" bestFit="1" customWidth="1"/>
    <col min="5" max="5" width="18.3359375" style="148" bestFit="1" customWidth="1"/>
    <col min="6" max="6" width="13.3359375" style="148" bestFit="1" customWidth="1"/>
    <col min="7" max="7" width="13.3359375" style="203" bestFit="1" customWidth="1"/>
    <col min="8" max="8" width="7.10546875" style="203" bestFit="1" customWidth="1"/>
    <col min="9" max="9" width="11.3359375" style="146" bestFit="1" customWidth="1"/>
    <col min="10" max="10" width="17.10546875" style="147" bestFit="1" customWidth="1"/>
    <col min="11" max="11" width="11.6640625" style="148" bestFit="1" customWidth="1"/>
    <col min="12" max="13" width="11.99609375" style="148" bestFit="1" customWidth="1"/>
    <col min="14" max="14" width="11.3359375" style="148" bestFit="1" customWidth="1"/>
    <col min="15" max="15" width="7.10546875" style="148" bestFit="1" customWidth="1"/>
    <col min="16" max="16384" width="8.88671875" style="148" customWidth="1"/>
  </cols>
  <sheetData>
    <row r="1" spans="1:15" ht="30.75" customHeight="1">
      <c r="A1" s="562" t="s">
        <v>121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0" ht="15">
      <c r="A2" s="149"/>
      <c r="B2" s="216"/>
      <c r="C2" s="146"/>
      <c r="D2" s="146"/>
      <c r="E2" s="144"/>
      <c r="F2" s="144"/>
      <c r="G2" s="144"/>
      <c r="H2" s="144"/>
      <c r="I2" s="145"/>
      <c r="J2" s="183"/>
    </row>
    <row r="3" spans="1:15" ht="20.25">
      <c r="A3" s="563" t="s">
        <v>205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</row>
    <row r="4" spans="1:10" ht="18">
      <c r="A4" s="140"/>
      <c r="B4" s="216"/>
      <c r="E4" s="144"/>
      <c r="F4" s="144"/>
      <c r="G4" s="144"/>
      <c r="H4" s="144"/>
      <c r="I4" s="145"/>
      <c r="J4" s="183"/>
    </row>
    <row r="5" spans="1:10" ht="16.5" thickBot="1">
      <c r="A5" s="199" t="s">
        <v>122</v>
      </c>
      <c r="B5" s="550">
        <f>#N/A</f>
        <v>0</v>
      </c>
      <c r="C5" s="551"/>
      <c r="D5" s="551"/>
      <c r="E5" s="551"/>
      <c r="F5" s="144"/>
      <c r="G5" s="144"/>
      <c r="H5" s="144"/>
      <c r="I5" s="145"/>
      <c r="J5" s="183"/>
    </row>
    <row r="6" spans="1:10" ht="16.5" thickBot="1">
      <c r="A6" s="199" t="s">
        <v>177</v>
      </c>
      <c r="B6" s="550">
        <f>#N/A</f>
        <v>0</v>
      </c>
      <c r="C6" s="551"/>
      <c r="D6" s="551"/>
      <c r="E6" s="551"/>
      <c r="F6" s="144"/>
      <c r="G6" s="144"/>
      <c r="H6" s="144"/>
      <c r="I6" s="145"/>
      <c r="J6" s="183"/>
    </row>
    <row r="7" spans="1:10" ht="16.5" thickBot="1">
      <c r="A7" s="199" t="s">
        <v>178</v>
      </c>
      <c r="B7" s="550">
        <f>#N/A</f>
        <v>0</v>
      </c>
      <c r="C7" s="551"/>
      <c r="D7" s="551"/>
      <c r="E7" s="551"/>
      <c r="F7" s="144"/>
      <c r="G7" s="144"/>
      <c r="H7" s="144"/>
      <c r="I7" s="145"/>
      <c r="J7" s="183"/>
    </row>
    <row r="8" spans="1:10" ht="16.5" thickBot="1">
      <c r="A8" s="199" t="s">
        <v>123</v>
      </c>
      <c r="B8" s="550">
        <f>#N/A</f>
        <v>0</v>
      </c>
      <c r="C8" s="551"/>
      <c r="D8" s="551"/>
      <c r="E8" s="551"/>
      <c r="F8" s="144"/>
      <c r="G8" s="144"/>
      <c r="H8" s="144"/>
      <c r="I8" s="145"/>
      <c r="J8" s="183"/>
    </row>
    <row r="9" spans="1:10" ht="16.5" thickBot="1">
      <c r="A9" s="199" t="s">
        <v>179</v>
      </c>
      <c r="B9" s="550">
        <f>#N/A</f>
        <v>0</v>
      </c>
      <c r="C9" s="551"/>
      <c r="D9" s="551"/>
      <c r="E9" s="551"/>
      <c r="F9" s="144"/>
      <c r="G9" s="144"/>
      <c r="H9" s="144"/>
      <c r="I9" s="145"/>
      <c r="J9" s="183"/>
    </row>
    <row r="10" spans="1:10" ht="15.75">
      <c r="A10" s="199"/>
      <c r="B10" s="207"/>
      <c r="C10" s="199"/>
      <c r="D10" s="199"/>
      <c r="E10" s="199"/>
      <c r="F10" s="199"/>
      <c r="G10" s="207"/>
      <c r="H10" s="144"/>
      <c r="I10" s="145"/>
      <c r="J10" s="183"/>
    </row>
    <row r="11" spans="1:10" s="203" customFormat="1" ht="18">
      <c r="A11" s="141" t="s">
        <v>185</v>
      </c>
      <c r="B11" s="237" t="s">
        <v>154</v>
      </c>
      <c r="C11" s="208"/>
      <c r="D11" s="208"/>
      <c r="E11" s="208"/>
      <c r="F11" s="144"/>
      <c r="G11" s="144"/>
      <c r="H11" s="144"/>
      <c r="I11" s="144"/>
      <c r="J11" s="209"/>
    </row>
    <row r="12" spans="1:2" ht="18">
      <c r="A12" s="141" t="s">
        <v>15</v>
      </c>
      <c r="B12" s="237" t="s">
        <v>154</v>
      </c>
    </row>
    <row r="13" spans="1:2" ht="18">
      <c r="A13" s="143" t="s">
        <v>186</v>
      </c>
      <c r="B13" s="237" t="s">
        <v>154</v>
      </c>
    </row>
    <row r="14" spans="3:15" ht="18">
      <c r="C14" s="187"/>
      <c r="D14" s="187"/>
      <c r="E14" s="187"/>
      <c r="F14" s="187"/>
      <c r="G14" s="187"/>
      <c r="H14" s="236"/>
      <c r="I14" s="187"/>
      <c r="J14" s="187"/>
      <c r="K14" s="187"/>
      <c r="L14" s="187"/>
      <c r="M14" s="187"/>
      <c r="N14" s="187"/>
      <c r="O14" s="187"/>
    </row>
    <row r="15" ht="14.25"/>
    <row r="16" spans="1:15" s="212" customFormat="1" ht="78.75">
      <c r="A16" s="196" t="s">
        <v>142</v>
      </c>
      <c r="B16" s="238"/>
      <c r="C16" s="210" t="s">
        <v>156</v>
      </c>
      <c r="D16" s="210" t="s">
        <v>157</v>
      </c>
      <c r="E16" s="210" t="s">
        <v>158</v>
      </c>
      <c r="F16" s="210" t="s">
        <v>159</v>
      </c>
      <c r="G16" s="210" t="s">
        <v>160</v>
      </c>
      <c r="H16" s="211" t="s">
        <v>155</v>
      </c>
      <c r="I16" s="240" t="s">
        <v>200</v>
      </c>
      <c r="J16" s="240" t="s">
        <v>201</v>
      </c>
      <c r="K16" s="240" t="s">
        <v>161</v>
      </c>
      <c r="L16" s="240" t="s">
        <v>202</v>
      </c>
      <c r="M16" s="240" t="s">
        <v>203</v>
      </c>
      <c r="N16" s="240" t="s">
        <v>204</v>
      </c>
      <c r="O16" s="241" t="s">
        <v>155</v>
      </c>
    </row>
    <row r="17" spans="1:8" ht="15">
      <c r="A17" s="161"/>
      <c r="B17" s="161"/>
      <c r="C17" s="154"/>
      <c r="D17" s="154"/>
      <c r="E17" s="155"/>
      <c r="F17" s="155"/>
      <c r="G17" s="155"/>
      <c r="H17" s="220"/>
    </row>
    <row r="18" spans="1:8" ht="15.75" customHeight="1">
      <c r="A18" s="410" t="s">
        <v>139</v>
      </c>
      <c r="B18" s="162"/>
      <c r="C18" s="154"/>
      <c r="D18" s="154"/>
      <c r="E18" s="155"/>
      <c r="F18" s="155"/>
      <c r="G18" s="155"/>
      <c r="H18" s="220"/>
    </row>
    <row r="19" spans="1:15" ht="14.25">
      <c r="A19" s="411" t="s">
        <v>187</v>
      </c>
      <c r="B19" s="163"/>
      <c r="C19" s="374">
        <v>0</v>
      </c>
      <c r="D19" s="374">
        <v>0</v>
      </c>
      <c r="E19" s="164">
        <f>C19+D19</f>
        <v>0</v>
      </c>
      <c r="F19" s="164">
        <f>#N/A</f>
        <v>0</v>
      </c>
      <c r="G19" s="164">
        <f>F19-E19</f>
        <v>0</v>
      </c>
      <c r="H19" s="164"/>
      <c r="I19" s="457">
        <v>0</v>
      </c>
      <c r="J19" s="457">
        <v>0</v>
      </c>
      <c r="K19" s="167">
        <f>I19+J19</f>
        <v>0</v>
      </c>
      <c r="L19" s="167">
        <f>#N/A</f>
        <v>0</v>
      </c>
      <c r="M19" s="167">
        <f>L19-K19</f>
        <v>0</v>
      </c>
      <c r="N19" s="457">
        <v>0</v>
      </c>
      <c r="O19" s="167">
        <f>+L19+N19</f>
        <v>0</v>
      </c>
    </row>
    <row r="20" spans="1:15" ht="14.25">
      <c r="A20" s="411" t="s">
        <v>188</v>
      </c>
      <c r="B20" s="169"/>
      <c r="C20" s="374">
        <v>0</v>
      </c>
      <c r="D20" s="374">
        <v>0</v>
      </c>
      <c r="E20" s="164">
        <f>C20+D20</f>
        <v>0</v>
      </c>
      <c r="F20" s="164">
        <f>#N/A</f>
        <v>0</v>
      </c>
      <c r="G20" s="164">
        <f>F20-E20</f>
        <v>0</v>
      </c>
      <c r="H20" s="164"/>
      <c r="I20" s="457">
        <v>0</v>
      </c>
      <c r="J20" s="457">
        <v>0</v>
      </c>
      <c r="K20" s="167">
        <f>I20+J20</f>
        <v>0</v>
      </c>
      <c r="L20" s="167">
        <f>#N/A</f>
        <v>0</v>
      </c>
      <c r="M20" s="167">
        <f>L20-K20</f>
        <v>0</v>
      </c>
      <c r="N20" s="457">
        <v>0</v>
      </c>
      <c r="O20" s="167">
        <f>+L20+N20</f>
        <v>0</v>
      </c>
    </row>
    <row r="21" spans="1:15" ht="14.25">
      <c r="A21" s="411" t="s">
        <v>141</v>
      </c>
      <c r="B21" s="169"/>
      <c r="C21" s="374">
        <v>0</v>
      </c>
      <c r="D21" s="374">
        <v>0</v>
      </c>
      <c r="E21" s="164">
        <f>C21+D21</f>
        <v>0</v>
      </c>
      <c r="F21" s="164">
        <f>#N/A</f>
        <v>0</v>
      </c>
      <c r="G21" s="164">
        <f>F21-E21</f>
        <v>0</v>
      </c>
      <c r="H21" s="164"/>
      <c r="I21" s="457">
        <v>0</v>
      </c>
      <c r="J21" s="457">
        <v>0</v>
      </c>
      <c r="K21" s="167">
        <f>I21+J21</f>
        <v>0</v>
      </c>
      <c r="L21" s="167">
        <f>#N/A</f>
        <v>0</v>
      </c>
      <c r="M21" s="167">
        <f>L21-K21</f>
        <v>0</v>
      </c>
      <c r="N21" s="457">
        <v>0</v>
      </c>
      <c r="O21" s="167">
        <f>+L21+N21</f>
        <v>0</v>
      </c>
    </row>
    <row r="22" spans="1:15" ht="15">
      <c r="A22" s="412" t="s">
        <v>168</v>
      </c>
      <c r="B22" s="170"/>
      <c r="C22" s="191">
        <f>SUM(C19:C21)</f>
        <v>0</v>
      </c>
      <c r="D22" s="191">
        <f>SUM(D19:D21)</f>
        <v>0</v>
      </c>
      <c r="E22" s="191">
        <f>SUM(E19:E21)</f>
        <v>0</v>
      </c>
      <c r="F22" s="191">
        <f>SUM(F19:F21)</f>
        <v>0</v>
      </c>
      <c r="G22" s="191">
        <f>SUM(G19:G21)</f>
        <v>0</v>
      </c>
      <c r="H22" s="191">
        <f>F22-C22-D22-G22</f>
        <v>0</v>
      </c>
      <c r="I22" s="191">
        <f>SUM(I19:I21)</f>
        <v>0</v>
      </c>
      <c r="J22" s="191">
        <f aca="true" t="shared" si="0" ref="J22:O22">SUM(J19:J21)</f>
        <v>0</v>
      </c>
      <c r="K22" s="191">
        <f t="shared" si="0"/>
        <v>0</v>
      </c>
      <c r="L22" s="191">
        <f t="shared" si="0"/>
        <v>0</v>
      </c>
      <c r="M22" s="191">
        <f t="shared" si="0"/>
        <v>0</v>
      </c>
      <c r="N22" s="191">
        <f>SUM(N19:N21)</f>
        <v>0</v>
      </c>
      <c r="O22" s="191">
        <f t="shared" si="0"/>
        <v>0</v>
      </c>
    </row>
    <row r="23" spans="1:11" ht="14.25">
      <c r="A23" s="413"/>
      <c r="B23" s="215"/>
      <c r="C23" s="189"/>
      <c r="D23" s="189"/>
      <c r="E23" s="189"/>
      <c r="F23" s="189"/>
      <c r="G23" s="189"/>
      <c r="H23" s="189"/>
      <c r="I23" s="189"/>
      <c r="J23" s="193"/>
      <c r="K23" s="184"/>
    </row>
    <row r="24" spans="1:11" ht="14.25">
      <c r="A24" s="413"/>
      <c r="B24" s="215"/>
      <c r="C24" s="176"/>
      <c r="D24" s="176"/>
      <c r="E24" s="164"/>
      <c r="F24" s="164"/>
      <c r="G24" s="164"/>
      <c r="H24" s="164"/>
      <c r="I24" s="176"/>
      <c r="J24" s="183"/>
      <c r="K24" s="184"/>
    </row>
    <row r="25" spans="1:9" ht="15">
      <c r="A25" s="414" t="s">
        <v>143</v>
      </c>
      <c r="B25" s="219"/>
      <c r="C25" s="179"/>
      <c r="D25" s="179"/>
      <c r="E25" s="201"/>
      <c r="F25" s="201"/>
      <c r="G25" s="201"/>
      <c r="H25" s="179"/>
      <c r="I25" s="167"/>
    </row>
    <row r="26" spans="1:9" ht="14.25">
      <c r="A26" s="415"/>
      <c r="B26" s="169"/>
      <c r="C26" s="179"/>
      <c r="D26" s="179"/>
      <c r="E26" s="201"/>
      <c r="F26" s="201"/>
      <c r="G26" s="201"/>
      <c r="H26" s="179"/>
      <c r="I26" s="167"/>
    </row>
    <row r="27" spans="1:9" ht="15">
      <c r="A27" s="410" t="s">
        <v>126</v>
      </c>
      <c r="B27" s="162"/>
      <c r="C27" s="179"/>
      <c r="D27" s="179"/>
      <c r="E27" s="201"/>
      <c r="F27" s="201"/>
      <c r="G27" s="201"/>
      <c r="H27" s="179"/>
      <c r="I27" s="167"/>
    </row>
    <row r="28" spans="1:15" ht="14.25">
      <c r="A28" s="411" t="s">
        <v>144</v>
      </c>
      <c r="B28" s="169"/>
      <c r="C28" s="374">
        <v>0</v>
      </c>
      <c r="D28" s="374">
        <v>0</v>
      </c>
      <c r="E28" s="164">
        <f aca="true" t="shared" si="1" ref="E28:E35">C28+D28</f>
        <v>0</v>
      </c>
      <c r="F28" s="164">
        <f>#N/A</f>
        <v>0</v>
      </c>
      <c r="G28" s="164">
        <f aca="true" t="shared" si="2" ref="G28:G35">F28-E28</f>
        <v>0</v>
      </c>
      <c r="H28" s="164"/>
      <c r="I28" s="457">
        <v>0</v>
      </c>
      <c r="J28" s="457">
        <v>0</v>
      </c>
      <c r="K28" s="167">
        <f aca="true" t="shared" si="3" ref="K28:K35">I28+J28</f>
        <v>0</v>
      </c>
      <c r="L28" s="167">
        <f>#N/A</f>
        <v>0</v>
      </c>
      <c r="M28" s="167">
        <f aca="true" t="shared" si="4" ref="M28:M35">L28-K28</f>
        <v>0</v>
      </c>
      <c r="N28" s="457">
        <v>0</v>
      </c>
      <c r="O28" s="167">
        <f aca="true" t="shared" si="5" ref="O28:O35">+L28+N28</f>
        <v>0</v>
      </c>
    </row>
    <row r="29" spans="1:15" ht="14.25">
      <c r="A29" s="411" t="s">
        <v>145</v>
      </c>
      <c r="B29" s="181"/>
      <c r="C29" s="374">
        <v>0</v>
      </c>
      <c r="D29" s="374">
        <v>0</v>
      </c>
      <c r="E29" s="164">
        <f t="shared" si="1"/>
        <v>0</v>
      </c>
      <c r="F29" s="164">
        <f>#N/A</f>
        <v>0</v>
      </c>
      <c r="G29" s="164">
        <f t="shared" si="2"/>
        <v>0</v>
      </c>
      <c r="H29" s="164"/>
      <c r="I29" s="457">
        <v>0</v>
      </c>
      <c r="J29" s="457">
        <v>0</v>
      </c>
      <c r="K29" s="167">
        <f t="shared" si="3"/>
        <v>0</v>
      </c>
      <c r="L29" s="167">
        <f>#N/A</f>
        <v>0</v>
      </c>
      <c r="M29" s="167">
        <f t="shared" si="4"/>
        <v>0</v>
      </c>
      <c r="N29" s="457">
        <v>0</v>
      </c>
      <c r="O29" s="167">
        <f t="shared" si="5"/>
        <v>0</v>
      </c>
    </row>
    <row r="30" spans="1:15" ht="14.25">
      <c r="A30" s="411" t="s">
        <v>189</v>
      </c>
      <c r="B30" s="163"/>
      <c r="C30" s="374">
        <v>0</v>
      </c>
      <c r="D30" s="374">
        <v>0</v>
      </c>
      <c r="E30" s="164">
        <f t="shared" si="1"/>
        <v>0</v>
      </c>
      <c r="F30" s="164">
        <f>#N/A</f>
        <v>0</v>
      </c>
      <c r="G30" s="164">
        <f t="shared" si="2"/>
        <v>0</v>
      </c>
      <c r="H30" s="164"/>
      <c r="I30" s="457">
        <v>0</v>
      </c>
      <c r="J30" s="457">
        <v>0</v>
      </c>
      <c r="K30" s="167">
        <f t="shared" si="3"/>
        <v>0</v>
      </c>
      <c r="L30" s="167">
        <f>#N/A</f>
        <v>0</v>
      </c>
      <c r="M30" s="167">
        <f t="shared" si="4"/>
        <v>0</v>
      </c>
      <c r="N30" s="457">
        <v>0</v>
      </c>
      <c r="O30" s="167">
        <f t="shared" si="5"/>
        <v>0</v>
      </c>
    </row>
    <row r="31" spans="1:15" ht="14.25">
      <c r="A31" s="411" t="s">
        <v>190</v>
      </c>
      <c r="B31" s="169"/>
      <c r="C31" s="374">
        <v>0</v>
      </c>
      <c r="D31" s="374">
        <v>0</v>
      </c>
      <c r="E31" s="164">
        <f t="shared" si="1"/>
        <v>0</v>
      </c>
      <c r="F31" s="164">
        <f>#N/A</f>
        <v>0</v>
      </c>
      <c r="G31" s="164">
        <f t="shared" si="2"/>
        <v>0</v>
      </c>
      <c r="H31" s="164"/>
      <c r="I31" s="457">
        <v>0</v>
      </c>
      <c r="J31" s="457">
        <v>0</v>
      </c>
      <c r="K31" s="167">
        <f t="shared" si="3"/>
        <v>0</v>
      </c>
      <c r="L31" s="167">
        <f>#N/A</f>
        <v>0</v>
      </c>
      <c r="M31" s="167">
        <f t="shared" si="4"/>
        <v>0</v>
      </c>
      <c r="N31" s="457">
        <v>0</v>
      </c>
      <c r="O31" s="167">
        <f t="shared" si="5"/>
        <v>0</v>
      </c>
    </row>
    <row r="32" spans="1:15" ht="14.25">
      <c r="A32" s="411" t="s">
        <v>191</v>
      </c>
      <c r="B32" s="163"/>
      <c r="C32" s="374">
        <v>0</v>
      </c>
      <c r="D32" s="374">
        <v>0</v>
      </c>
      <c r="E32" s="164">
        <f t="shared" si="1"/>
        <v>0</v>
      </c>
      <c r="F32" s="164">
        <f>#N/A</f>
        <v>0</v>
      </c>
      <c r="G32" s="164">
        <f t="shared" si="2"/>
        <v>0</v>
      </c>
      <c r="H32" s="164"/>
      <c r="I32" s="457">
        <v>0</v>
      </c>
      <c r="J32" s="457">
        <v>0</v>
      </c>
      <c r="K32" s="167">
        <f t="shared" si="3"/>
        <v>0</v>
      </c>
      <c r="L32" s="167">
        <f>#N/A</f>
        <v>0</v>
      </c>
      <c r="M32" s="167">
        <f t="shared" si="4"/>
        <v>0</v>
      </c>
      <c r="N32" s="457">
        <v>0</v>
      </c>
      <c r="O32" s="167">
        <f t="shared" si="5"/>
        <v>0</v>
      </c>
    </row>
    <row r="33" spans="1:15" ht="14.25">
      <c r="A33" s="411" t="s">
        <v>192</v>
      </c>
      <c r="B33" s="163"/>
      <c r="C33" s="374">
        <v>0</v>
      </c>
      <c r="D33" s="374">
        <v>0</v>
      </c>
      <c r="E33" s="164">
        <f t="shared" si="1"/>
        <v>0</v>
      </c>
      <c r="F33" s="164">
        <f>#N/A</f>
        <v>0</v>
      </c>
      <c r="G33" s="164">
        <f t="shared" si="2"/>
        <v>0</v>
      </c>
      <c r="H33" s="164"/>
      <c r="I33" s="457">
        <v>0</v>
      </c>
      <c r="J33" s="457">
        <v>0</v>
      </c>
      <c r="K33" s="167">
        <f t="shared" si="3"/>
        <v>0</v>
      </c>
      <c r="L33" s="167">
        <f>#N/A</f>
        <v>0</v>
      </c>
      <c r="M33" s="167">
        <f t="shared" si="4"/>
        <v>0</v>
      </c>
      <c r="N33" s="457">
        <v>0</v>
      </c>
      <c r="O33" s="167">
        <f t="shared" si="5"/>
        <v>0</v>
      </c>
    </row>
    <row r="34" spans="1:15" ht="14.25">
      <c r="A34" s="411" t="s">
        <v>147</v>
      </c>
      <c r="B34" s="163"/>
      <c r="C34" s="374">
        <v>0</v>
      </c>
      <c r="D34" s="374">
        <v>0</v>
      </c>
      <c r="E34" s="164">
        <f t="shared" si="1"/>
        <v>0</v>
      </c>
      <c r="F34" s="164">
        <f>#N/A</f>
        <v>0</v>
      </c>
      <c r="G34" s="164">
        <f t="shared" si="2"/>
        <v>0</v>
      </c>
      <c r="H34" s="164"/>
      <c r="I34" s="457">
        <v>0</v>
      </c>
      <c r="J34" s="457">
        <v>0</v>
      </c>
      <c r="K34" s="167">
        <f t="shared" si="3"/>
        <v>0</v>
      </c>
      <c r="L34" s="167">
        <f>#N/A</f>
        <v>0</v>
      </c>
      <c r="M34" s="167">
        <f t="shared" si="4"/>
        <v>0</v>
      </c>
      <c r="N34" s="457">
        <v>0</v>
      </c>
      <c r="O34" s="167">
        <f t="shared" si="5"/>
        <v>0</v>
      </c>
    </row>
    <row r="35" spans="1:15" ht="14.25">
      <c r="A35" s="178" t="s">
        <v>146</v>
      </c>
      <c r="B35" s="163"/>
      <c r="C35" s="374">
        <v>0</v>
      </c>
      <c r="D35" s="374">
        <v>0</v>
      </c>
      <c r="E35" s="164">
        <f t="shared" si="1"/>
        <v>0</v>
      </c>
      <c r="F35" s="164">
        <f>#N/A</f>
        <v>0</v>
      </c>
      <c r="G35" s="164">
        <f t="shared" si="2"/>
        <v>0</v>
      </c>
      <c r="H35" s="164"/>
      <c r="I35" s="457">
        <v>0</v>
      </c>
      <c r="J35" s="457">
        <v>0</v>
      </c>
      <c r="K35" s="167">
        <f t="shared" si="3"/>
        <v>0</v>
      </c>
      <c r="L35" s="167">
        <f>#N/A</f>
        <v>0</v>
      </c>
      <c r="M35" s="167">
        <f t="shared" si="4"/>
        <v>0</v>
      </c>
      <c r="N35" s="457">
        <v>0</v>
      </c>
      <c r="O35" s="167">
        <f t="shared" si="5"/>
        <v>0</v>
      </c>
    </row>
    <row r="36" spans="1:15" ht="15">
      <c r="A36" s="412" t="s">
        <v>169</v>
      </c>
      <c r="B36" s="213"/>
      <c r="C36" s="182">
        <f>SUM(C28:C35)</f>
        <v>0</v>
      </c>
      <c r="D36" s="182">
        <f>SUM(D28:D35)</f>
        <v>0</v>
      </c>
      <c r="E36" s="198">
        <f>SUM(E28:E35)</f>
        <v>0</v>
      </c>
      <c r="F36" s="198">
        <f>SUM(F28:F35)</f>
        <v>0</v>
      </c>
      <c r="G36" s="198">
        <f>SUM(G28:G35)</f>
        <v>0</v>
      </c>
      <c r="H36" s="191">
        <f>F36-C36-D36-G36</f>
        <v>0</v>
      </c>
      <c r="I36" s="182">
        <f aca="true" t="shared" si="6" ref="I36:N36">SUM(I28:I35)</f>
        <v>0</v>
      </c>
      <c r="J36" s="182">
        <f t="shared" si="6"/>
        <v>0</v>
      </c>
      <c r="K36" s="182">
        <f t="shared" si="6"/>
        <v>0</v>
      </c>
      <c r="L36" s="182">
        <f t="shared" si="6"/>
        <v>0</v>
      </c>
      <c r="M36" s="182">
        <f t="shared" si="6"/>
        <v>0</v>
      </c>
      <c r="N36" s="182">
        <f t="shared" si="6"/>
        <v>0</v>
      </c>
      <c r="O36" s="182">
        <f>SUM(O28:O35)</f>
        <v>0</v>
      </c>
    </row>
    <row r="37" spans="1:9" ht="14.25">
      <c r="A37" s="413"/>
      <c r="B37" s="215"/>
      <c r="C37" s="176"/>
      <c r="D37" s="176"/>
      <c r="E37" s="164"/>
      <c r="F37" s="164"/>
      <c r="G37" s="164"/>
      <c r="H37" s="164"/>
      <c r="I37" s="176"/>
    </row>
    <row r="38" spans="1:9" ht="14.25">
      <c r="A38" s="413"/>
      <c r="B38" s="215"/>
      <c r="C38" s="167"/>
      <c r="D38" s="167"/>
      <c r="E38" s="202"/>
      <c r="F38" s="202"/>
      <c r="G38" s="202"/>
      <c r="H38" s="164"/>
      <c r="I38" s="167"/>
    </row>
    <row r="39" spans="1:9" ht="15">
      <c r="A39" s="414" t="s">
        <v>216</v>
      </c>
      <c r="B39" s="162"/>
      <c r="C39" s="167"/>
      <c r="D39" s="167"/>
      <c r="E39" s="202"/>
      <c r="F39" s="202"/>
      <c r="G39" s="202"/>
      <c r="H39" s="164"/>
      <c r="I39" s="167"/>
    </row>
    <row r="40" spans="1:10" ht="14.25">
      <c r="A40" s="411"/>
      <c r="B40" s="163"/>
      <c r="E40" s="203"/>
      <c r="F40" s="203"/>
      <c r="I40" s="148"/>
      <c r="J40" s="148"/>
    </row>
    <row r="41" spans="1:15" ht="14.25">
      <c r="A41" s="411" t="s">
        <v>124</v>
      </c>
      <c r="B41" s="163"/>
      <c r="C41" s="374">
        <v>0</v>
      </c>
      <c r="D41" s="374">
        <v>0</v>
      </c>
      <c r="E41" s="164">
        <f>C41+D41</f>
        <v>0</v>
      </c>
      <c r="F41" s="164">
        <f>#N/A</f>
        <v>0</v>
      </c>
      <c r="G41" s="164">
        <f>F41-E41</f>
        <v>0</v>
      </c>
      <c r="H41" s="164"/>
      <c r="I41" s="457">
        <v>0</v>
      </c>
      <c r="J41" s="457">
        <v>0</v>
      </c>
      <c r="K41" s="167">
        <f>I41+J41</f>
        <v>0</v>
      </c>
      <c r="L41" s="167">
        <f>#N/A</f>
        <v>0</v>
      </c>
      <c r="M41" s="167">
        <f>L41-K41</f>
        <v>0</v>
      </c>
      <c r="N41" s="457">
        <v>0</v>
      </c>
      <c r="O41" s="167">
        <f>+L41+N41</f>
        <v>0</v>
      </c>
    </row>
    <row r="42" spans="1:15" ht="14.25">
      <c r="A42" s="411" t="s">
        <v>150</v>
      </c>
      <c r="B42" s="169"/>
      <c r="C42" s="374">
        <v>0</v>
      </c>
      <c r="D42" s="374">
        <v>0</v>
      </c>
      <c r="E42" s="164">
        <f>C42+D42</f>
        <v>0</v>
      </c>
      <c r="F42" s="164">
        <f>#N/A</f>
        <v>0</v>
      </c>
      <c r="G42" s="164">
        <f>F42-E42</f>
        <v>0</v>
      </c>
      <c r="H42" s="164"/>
      <c r="I42" s="457">
        <v>0</v>
      </c>
      <c r="J42" s="457">
        <v>0</v>
      </c>
      <c r="K42" s="167">
        <f>I42+J42</f>
        <v>0</v>
      </c>
      <c r="L42" s="167">
        <f>#N/A</f>
        <v>0</v>
      </c>
      <c r="M42" s="167">
        <f>L42-K42</f>
        <v>0</v>
      </c>
      <c r="N42" s="457">
        <v>0</v>
      </c>
      <c r="O42" s="167">
        <f>+L42+N42</f>
        <v>0</v>
      </c>
    </row>
    <row r="43" spans="1:15" ht="15">
      <c r="A43" s="411" t="s">
        <v>149</v>
      </c>
      <c r="B43" s="162"/>
      <c r="C43" s="374">
        <v>0</v>
      </c>
      <c r="D43" s="374">
        <v>0</v>
      </c>
      <c r="E43" s="164">
        <f>C43+D43</f>
        <v>0</v>
      </c>
      <c r="F43" s="164">
        <f>#N/A</f>
        <v>0</v>
      </c>
      <c r="G43" s="164">
        <f>F43-E43</f>
        <v>0</v>
      </c>
      <c r="H43" s="164"/>
      <c r="I43" s="457">
        <v>0</v>
      </c>
      <c r="J43" s="457">
        <v>0</v>
      </c>
      <c r="K43" s="167">
        <f>I43+J43</f>
        <v>0</v>
      </c>
      <c r="L43" s="167">
        <f>#N/A</f>
        <v>0</v>
      </c>
      <c r="M43" s="167">
        <f>L43-K43</f>
        <v>0</v>
      </c>
      <c r="N43" s="457">
        <v>0</v>
      </c>
      <c r="O43" s="167">
        <f>+L43+N43</f>
        <v>0</v>
      </c>
    </row>
    <row r="44" spans="1:15" ht="15">
      <c r="A44" s="412" t="s">
        <v>171</v>
      </c>
      <c r="B44" s="163"/>
      <c r="C44" s="182">
        <f>SUM(C41:C43)</f>
        <v>0</v>
      </c>
      <c r="D44" s="182">
        <f>SUM(D41:D43)</f>
        <v>0</v>
      </c>
      <c r="E44" s="198">
        <f aca="true" t="shared" si="7" ref="E44:J44">SUM(E41:E43)</f>
        <v>0</v>
      </c>
      <c r="F44" s="198">
        <f t="shared" si="7"/>
        <v>0</v>
      </c>
      <c r="G44" s="198">
        <f t="shared" si="7"/>
        <v>0</v>
      </c>
      <c r="H44" s="191">
        <f>F44-C44-D44-G44</f>
        <v>0</v>
      </c>
      <c r="I44" s="182">
        <f t="shared" si="7"/>
        <v>0</v>
      </c>
      <c r="J44" s="182">
        <f t="shared" si="7"/>
        <v>0</v>
      </c>
      <c r="K44" s="182">
        <f>SUM(K41:K43)</f>
        <v>0</v>
      </c>
      <c r="L44" s="182">
        <f>SUM(L41:L43)</f>
        <v>0</v>
      </c>
      <c r="M44" s="182">
        <f>SUM(M41:M43)</f>
        <v>0</v>
      </c>
      <c r="N44" s="182">
        <f>SUM(N41:N43)</f>
        <v>0</v>
      </c>
      <c r="O44" s="182">
        <f>SUM(O41:O43)</f>
        <v>0</v>
      </c>
    </row>
    <row r="45" spans="1:15" ht="14.25">
      <c r="A45" s="416"/>
      <c r="B45" s="215"/>
      <c r="C45" s="172"/>
      <c r="D45" s="172"/>
      <c r="E45" s="204"/>
      <c r="F45" s="204"/>
      <c r="G45" s="204"/>
      <c r="H45" s="204"/>
      <c r="I45" s="172"/>
      <c r="J45" s="172"/>
      <c r="K45" s="172"/>
      <c r="L45" s="172"/>
      <c r="M45" s="172"/>
      <c r="N45" s="172"/>
      <c r="O45" s="172"/>
    </row>
    <row r="46" spans="1:15" ht="15">
      <c r="A46" s="414" t="s">
        <v>217</v>
      </c>
      <c r="B46" s="219"/>
      <c r="C46" s="167"/>
      <c r="D46" s="167"/>
      <c r="E46" s="202"/>
      <c r="F46" s="164"/>
      <c r="G46" s="164"/>
      <c r="H46" s="164"/>
      <c r="I46" s="167"/>
      <c r="K46" s="147"/>
      <c r="L46" s="147"/>
      <c r="M46" s="147"/>
      <c r="N46" s="147"/>
      <c r="O46" s="147"/>
    </row>
    <row r="47" spans="1:15" ht="14.25">
      <c r="A47" s="411"/>
      <c r="B47" s="163"/>
      <c r="C47" s="167"/>
      <c r="D47" s="167"/>
      <c r="E47" s="202"/>
      <c r="F47" s="164"/>
      <c r="G47" s="164"/>
      <c r="H47" s="164"/>
      <c r="I47" s="167"/>
      <c r="K47" s="147"/>
      <c r="L47" s="147"/>
      <c r="M47" s="147"/>
      <c r="N47" s="147"/>
      <c r="O47" s="147"/>
    </row>
    <row r="48" spans="1:15" ht="14.25">
      <c r="A48" s="178" t="s">
        <v>151</v>
      </c>
      <c r="B48" s="163"/>
      <c r="C48" s="374">
        <v>0</v>
      </c>
      <c r="D48" s="374">
        <v>0</v>
      </c>
      <c r="E48" s="164">
        <f>C48+D48</f>
        <v>0</v>
      </c>
      <c r="F48" s="164">
        <f>#N/A</f>
        <v>0</v>
      </c>
      <c r="G48" s="164">
        <f>F48-E48</f>
        <v>0</v>
      </c>
      <c r="H48" s="164"/>
      <c r="I48" s="457">
        <v>0</v>
      </c>
      <c r="J48" s="457">
        <v>0</v>
      </c>
      <c r="K48" s="167">
        <f>I48+J48</f>
        <v>0</v>
      </c>
      <c r="L48" s="167">
        <f>#N/A</f>
        <v>0</v>
      </c>
      <c r="M48" s="167">
        <f>L48-K48</f>
        <v>0</v>
      </c>
      <c r="N48" s="457">
        <v>0</v>
      </c>
      <c r="O48" s="167">
        <f>+L48+N48</f>
        <v>0</v>
      </c>
    </row>
    <row r="49" spans="1:15" ht="14.25">
      <c r="A49" s="411" t="s">
        <v>148</v>
      </c>
      <c r="B49" s="163"/>
      <c r="C49" s="374">
        <v>0</v>
      </c>
      <c r="D49" s="374">
        <v>0</v>
      </c>
      <c r="E49" s="164">
        <f>C49+D49</f>
        <v>0</v>
      </c>
      <c r="F49" s="164">
        <f>#N/A</f>
        <v>0</v>
      </c>
      <c r="G49" s="164">
        <f>F49-E49</f>
        <v>0</v>
      </c>
      <c r="H49" s="164"/>
      <c r="I49" s="457">
        <v>0</v>
      </c>
      <c r="J49" s="457">
        <v>0</v>
      </c>
      <c r="K49" s="167">
        <f>I49+J49</f>
        <v>0</v>
      </c>
      <c r="L49" s="167">
        <f>#N/A</f>
        <v>0</v>
      </c>
      <c r="M49" s="167">
        <f>L49-K49</f>
        <v>0</v>
      </c>
      <c r="N49" s="457">
        <v>0</v>
      </c>
      <c r="O49" s="167">
        <f>+L49+N49</f>
        <v>0</v>
      </c>
    </row>
    <row r="50" spans="1:15" ht="14.25">
      <c r="A50" s="411" t="s">
        <v>125</v>
      </c>
      <c r="B50" s="163"/>
      <c r="C50" s="374">
        <v>0</v>
      </c>
      <c r="D50" s="374">
        <v>0</v>
      </c>
      <c r="E50" s="164">
        <f>C50+D50</f>
        <v>0</v>
      </c>
      <c r="F50" s="164">
        <f>#N/A</f>
        <v>0</v>
      </c>
      <c r="G50" s="164">
        <f>F50-E50</f>
        <v>0</v>
      </c>
      <c r="H50" s="164"/>
      <c r="I50" s="457">
        <v>0</v>
      </c>
      <c r="J50" s="457">
        <v>0</v>
      </c>
      <c r="K50" s="167">
        <f>I50+J50</f>
        <v>0</v>
      </c>
      <c r="L50" s="167">
        <f>#N/A</f>
        <v>0</v>
      </c>
      <c r="M50" s="167">
        <f>L50-K50</f>
        <v>0</v>
      </c>
      <c r="N50" s="457">
        <v>0</v>
      </c>
      <c r="O50" s="167">
        <f>+L50+N50</f>
        <v>0</v>
      </c>
    </row>
    <row r="51" spans="1:15" ht="15">
      <c r="A51" s="412" t="s">
        <v>170</v>
      </c>
      <c r="B51" s="213"/>
      <c r="C51" s="182">
        <f>SUM(C48:C50)</f>
        <v>0</v>
      </c>
      <c r="D51" s="182">
        <f>SUM(D48:D50)</f>
        <v>0</v>
      </c>
      <c r="E51" s="198">
        <f aca="true" t="shared" si="8" ref="E51:J51">SUM(E48:E50)</f>
        <v>0</v>
      </c>
      <c r="F51" s="198">
        <f t="shared" si="8"/>
        <v>0</v>
      </c>
      <c r="G51" s="198">
        <f t="shared" si="8"/>
        <v>0</v>
      </c>
      <c r="H51" s="191">
        <f>F51-C51-D51-G51</f>
        <v>0</v>
      </c>
      <c r="I51" s="182">
        <f t="shared" si="8"/>
        <v>0</v>
      </c>
      <c r="J51" s="182">
        <f t="shared" si="8"/>
        <v>0</v>
      </c>
      <c r="K51" s="182">
        <f>SUM(K48:K50)</f>
        <v>0</v>
      </c>
      <c r="L51" s="182">
        <f>SUM(L48:L50)</f>
        <v>0</v>
      </c>
      <c r="M51" s="182">
        <f>SUM(M48:M50)</f>
        <v>0</v>
      </c>
      <c r="N51" s="182">
        <f>SUM(N48:N50)</f>
        <v>0</v>
      </c>
      <c r="O51" s="182">
        <f>SUM(O48:O50)</f>
        <v>0</v>
      </c>
    </row>
    <row r="52" spans="1:15" ht="14.25">
      <c r="A52" s="416"/>
      <c r="B52" s="215"/>
      <c r="C52" s="176"/>
      <c r="D52" s="176"/>
      <c r="E52" s="164"/>
      <c r="F52" s="164"/>
      <c r="G52" s="164"/>
      <c r="H52" s="164"/>
      <c r="I52" s="176"/>
      <c r="J52" s="183"/>
      <c r="K52" s="183"/>
      <c r="L52" s="183"/>
      <c r="M52" s="183"/>
      <c r="N52" s="183"/>
      <c r="O52" s="183"/>
    </row>
    <row r="53" spans="1:15" ht="15">
      <c r="A53" s="194" t="s">
        <v>218</v>
      </c>
      <c r="B53" s="179"/>
      <c r="C53" s="167"/>
      <c r="D53" s="167"/>
      <c r="E53" s="202"/>
      <c r="F53" s="164"/>
      <c r="G53" s="164"/>
      <c r="H53" s="164"/>
      <c r="I53" s="167"/>
      <c r="K53" s="147"/>
      <c r="L53" s="147"/>
      <c r="M53" s="147"/>
      <c r="N53" s="147"/>
      <c r="O53" s="147"/>
    </row>
    <row r="54" spans="1:15" ht="15">
      <c r="A54" s="410"/>
      <c r="B54" s="162"/>
      <c r="C54" s="167"/>
      <c r="D54" s="167"/>
      <c r="E54" s="202"/>
      <c r="F54" s="164"/>
      <c r="G54" s="164"/>
      <c r="H54" s="164"/>
      <c r="I54" s="167"/>
      <c r="K54" s="147"/>
      <c r="L54" s="147"/>
      <c r="M54" s="147"/>
      <c r="N54" s="147"/>
      <c r="O54" s="147"/>
    </row>
    <row r="55" spans="1:15" ht="14.25">
      <c r="A55" s="411" t="s">
        <v>193</v>
      </c>
      <c r="B55" s="163"/>
      <c r="C55" s="374">
        <v>0</v>
      </c>
      <c r="D55" s="374">
        <v>0</v>
      </c>
      <c r="E55" s="164">
        <f>C55+D55</f>
        <v>0</v>
      </c>
      <c r="F55" s="164">
        <f>#N/A</f>
        <v>0</v>
      </c>
      <c r="G55" s="164">
        <f>F55-E55</f>
        <v>0</v>
      </c>
      <c r="H55" s="164"/>
      <c r="I55" s="457">
        <v>0</v>
      </c>
      <c r="J55" s="457">
        <v>0</v>
      </c>
      <c r="K55" s="167">
        <f>I55+J55</f>
        <v>0</v>
      </c>
      <c r="L55" s="167">
        <f>#N/A</f>
        <v>0</v>
      </c>
      <c r="M55" s="167">
        <f>L55-K55</f>
        <v>0</v>
      </c>
      <c r="N55" s="457">
        <v>0</v>
      </c>
      <c r="O55" s="167">
        <f>+L55+N55</f>
        <v>0</v>
      </c>
    </row>
    <row r="56" spans="1:15" ht="14.25">
      <c r="A56" s="411" t="s">
        <v>152</v>
      </c>
      <c r="B56" s="163"/>
      <c r="C56" s="374">
        <v>0</v>
      </c>
      <c r="D56" s="374">
        <v>0</v>
      </c>
      <c r="E56" s="164">
        <f>C56+D56</f>
        <v>0</v>
      </c>
      <c r="F56" s="164">
        <f>#N/A</f>
        <v>0</v>
      </c>
      <c r="G56" s="164">
        <f>F56-E56</f>
        <v>0</v>
      </c>
      <c r="H56" s="164"/>
      <c r="I56" s="457">
        <v>0</v>
      </c>
      <c r="J56" s="457">
        <v>0</v>
      </c>
      <c r="K56" s="167">
        <f>I56+J56</f>
        <v>0</v>
      </c>
      <c r="L56" s="167">
        <f>#N/A</f>
        <v>0</v>
      </c>
      <c r="M56" s="167">
        <f>L56-K56</f>
        <v>0</v>
      </c>
      <c r="N56" s="457">
        <v>0</v>
      </c>
      <c r="O56" s="167">
        <f>+L56+N56</f>
        <v>0</v>
      </c>
    </row>
    <row r="57" spans="1:15" ht="14.25">
      <c r="A57" s="411" t="s">
        <v>173</v>
      </c>
      <c r="B57" s="163"/>
      <c r="C57" s="374">
        <v>0</v>
      </c>
      <c r="D57" s="374">
        <v>0</v>
      </c>
      <c r="E57" s="164">
        <f>C57+D57</f>
        <v>0</v>
      </c>
      <c r="F57" s="164">
        <f>#N/A</f>
        <v>0</v>
      </c>
      <c r="G57" s="164">
        <f>F57-E57</f>
        <v>0</v>
      </c>
      <c r="H57" s="164"/>
      <c r="I57" s="457">
        <v>0</v>
      </c>
      <c r="J57" s="457">
        <v>0</v>
      </c>
      <c r="K57" s="167">
        <f>I57+J57</f>
        <v>0</v>
      </c>
      <c r="L57" s="167">
        <f>#N/A</f>
        <v>0</v>
      </c>
      <c r="M57" s="167">
        <f>L57-K57</f>
        <v>0</v>
      </c>
      <c r="N57" s="457">
        <v>0</v>
      </c>
      <c r="O57" s="167">
        <f>+L57+N57</f>
        <v>0</v>
      </c>
    </row>
    <row r="58" spans="1:15" ht="15">
      <c r="A58" s="214" t="s">
        <v>172</v>
      </c>
      <c r="B58" s="214"/>
      <c r="C58" s="182">
        <f>SUM(C55:C57)</f>
        <v>0</v>
      </c>
      <c r="D58" s="182">
        <f>SUM(D55:D57)</f>
        <v>0</v>
      </c>
      <c r="E58" s="198">
        <f aca="true" t="shared" si="9" ref="E58:J58">SUM(E55:E57)</f>
        <v>0</v>
      </c>
      <c r="F58" s="198">
        <f t="shared" si="9"/>
        <v>0</v>
      </c>
      <c r="G58" s="198">
        <f t="shared" si="9"/>
        <v>0</v>
      </c>
      <c r="H58" s="191">
        <f>F58-C58-D58-G58</f>
        <v>0</v>
      </c>
      <c r="I58" s="182">
        <f t="shared" si="9"/>
        <v>0</v>
      </c>
      <c r="J58" s="182">
        <f t="shared" si="9"/>
        <v>0</v>
      </c>
      <c r="K58" s="182">
        <f>SUM(K55:K57)</f>
        <v>0</v>
      </c>
      <c r="L58" s="182">
        <f>SUM(L55:L57)</f>
        <v>0</v>
      </c>
      <c r="M58" s="182">
        <f>SUM(M55:M57)</f>
        <v>0</v>
      </c>
      <c r="N58" s="182">
        <f>SUM(N55:N57)</f>
        <v>0</v>
      </c>
      <c r="O58" s="182">
        <f>SUM(O55:O57)</f>
        <v>0</v>
      </c>
    </row>
    <row r="59" spans="1:15" ht="15">
      <c r="A59" s="214"/>
      <c r="B59" s="214"/>
      <c r="C59" s="174"/>
      <c r="D59" s="174"/>
      <c r="E59" s="205"/>
      <c r="F59" s="205"/>
      <c r="G59" s="205"/>
      <c r="H59" s="205"/>
      <c r="I59" s="176"/>
      <c r="J59" s="177"/>
      <c r="K59" s="177"/>
      <c r="L59" s="177"/>
      <c r="M59" s="177"/>
      <c r="N59" s="177"/>
      <c r="O59" s="177"/>
    </row>
    <row r="60" spans="1:15" ht="15">
      <c r="A60" s="194" t="s">
        <v>219</v>
      </c>
      <c r="B60" s="214"/>
      <c r="C60" s="174"/>
      <c r="D60" s="174"/>
      <c r="E60" s="205"/>
      <c r="F60" s="205"/>
      <c r="G60" s="205"/>
      <c r="H60" s="205"/>
      <c r="I60" s="176"/>
      <c r="J60" s="177"/>
      <c r="K60" s="177"/>
      <c r="L60" s="177"/>
      <c r="M60" s="177"/>
      <c r="N60" s="177"/>
      <c r="O60" s="177"/>
    </row>
    <row r="61" spans="1:15" ht="15">
      <c r="A61" s="411"/>
      <c r="B61" s="214"/>
      <c r="C61" s="174"/>
      <c r="D61" s="174"/>
      <c r="E61" s="205"/>
      <c r="F61" s="205"/>
      <c r="G61" s="205"/>
      <c r="H61" s="205"/>
      <c r="I61" s="176"/>
      <c r="J61" s="177"/>
      <c r="K61" s="177"/>
      <c r="L61" s="177"/>
      <c r="M61" s="177"/>
      <c r="N61" s="177"/>
      <c r="O61" s="177"/>
    </row>
    <row r="62" spans="1:15" ht="15">
      <c r="A62" s="411" t="s">
        <v>194</v>
      </c>
      <c r="B62" s="214"/>
      <c r="C62" s="374">
        <v>0</v>
      </c>
      <c r="D62" s="374">
        <v>0</v>
      </c>
      <c r="E62" s="164">
        <f>C62+D62</f>
        <v>0</v>
      </c>
      <c r="F62" s="164">
        <f>#N/A</f>
        <v>0</v>
      </c>
      <c r="G62" s="164">
        <f>F62-E62</f>
        <v>0</v>
      </c>
      <c r="H62" s="164"/>
      <c r="I62" s="457">
        <v>0</v>
      </c>
      <c r="J62" s="457">
        <v>0</v>
      </c>
      <c r="K62" s="167">
        <f>I62+J62</f>
        <v>0</v>
      </c>
      <c r="L62" s="167">
        <f>#N/A</f>
        <v>0</v>
      </c>
      <c r="M62" s="167">
        <f>L62-K62</f>
        <v>0</v>
      </c>
      <c r="N62" s="457">
        <v>0</v>
      </c>
      <c r="O62" s="167">
        <f>+L62+N62</f>
        <v>0</v>
      </c>
    </row>
    <row r="63" spans="1:15" ht="15">
      <c r="A63" s="411" t="s">
        <v>195</v>
      </c>
      <c r="B63" s="214"/>
      <c r="C63" s="374">
        <v>0</v>
      </c>
      <c r="D63" s="374">
        <v>0</v>
      </c>
      <c r="E63" s="164">
        <f>C63+D63</f>
        <v>0</v>
      </c>
      <c r="F63" s="164">
        <f>#N/A</f>
        <v>0</v>
      </c>
      <c r="G63" s="164">
        <f>F63-E63</f>
        <v>0</v>
      </c>
      <c r="H63" s="164"/>
      <c r="I63" s="457">
        <v>0</v>
      </c>
      <c r="J63" s="457">
        <v>0</v>
      </c>
      <c r="K63" s="167">
        <f>I63+J63</f>
        <v>0</v>
      </c>
      <c r="L63" s="167">
        <f>#N/A</f>
        <v>0</v>
      </c>
      <c r="M63" s="167">
        <f>L63-K63</f>
        <v>0</v>
      </c>
      <c r="N63" s="457">
        <v>0</v>
      </c>
      <c r="O63" s="167">
        <f>+L63+N63</f>
        <v>0</v>
      </c>
    </row>
    <row r="64" spans="1:15" ht="15">
      <c r="A64" s="214" t="s">
        <v>174</v>
      </c>
      <c r="B64" s="214"/>
      <c r="C64" s="182">
        <f>SUM(C62:C63)</f>
        <v>0</v>
      </c>
      <c r="D64" s="182">
        <f>SUM(D62:D63)</f>
        <v>0</v>
      </c>
      <c r="E64" s="198">
        <f aca="true" t="shared" si="10" ref="E64:J64">SUM(E62:E63)</f>
        <v>0</v>
      </c>
      <c r="F64" s="198">
        <f t="shared" si="10"/>
        <v>0</v>
      </c>
      <c r="G64" s="198">
        <f t="shared" si="10"/>
        <v>0</v>
      </c>
      <c r="H64" s="191">
        <f>F64-C64-D64-G64</f>
        <v>0</v>
      </c>
      <c r="I64" s="182">
        <f t="shared" si="10"/>
        <v>0</v>
      </c>
      <c r="J64" s="182">
        <f t="shared" si="10"/>
        <v>0</v>
      </c>
      <c r="K64" s="182">
        <f>SUM(K62:K63)</f>
        <v>0</v>
      </c>
      <c r="L64" s="182">
        <f>SUM(L62:L63)</f>
        <v>0</v>
      </c>
      <c r="M64" s="182">
        <f>SUM(M62:M63)</f>
        <v>0</v>
      </c>
      <c r="N64" s="182">
        <f>SUM(N62:N63)</f>
        <v>0</v>
      </c>
      <c r="O64" s="182">
        <f>SUM(O62:O63)</f>
        <v>0</v>
      </c>
    </row>
    <row r="65" spans="1:15" ht="15">
      <c r="A65" s="214"/>
      <c r="B65" s="214"/>
      <c r="C65" s="174"/>
      <c r="D65" s="174"/>
      <c r="E65" s="205"/>
      <c r="F65" s="205"/>
      <c r="G65" s="205"/>
      <c r="H65" s="205"/>
      <c r="I65" s="176"/>
      <c r="J65" s="177"/>
      <c r="K65" s="177"/>
      <c r="L65" s="177"/>
      <c r="M65" s="177"/>
      <c r="N65" s="177"/>
      <c r="O65" s="177"/>
    </row>
    <row r="66" spans="1:15" ht="15">
      <c r="A66" s="194" t="s">
        <v>220</v>
      </c>
      <c r="B66" s="214"/>
      <c r="C66" s="174"/>
      <c r="D66" s="174"/>
      <c r="E66" s="205"/>
      <c r="F66" s="205"/>
      <c r="G66" s="205"/>
      <c r="H66" s="205"/>
      <c r="I66" s="176"/>
      <c r="J66" s="177"/>
      <c r="K66" s="177"/>
      <c r="L66" s="177"/>
      <c r="M66" s="177"/>
      <c r="N66" s="177"/>
      <c r="O66" s="177"/>
    </row>
    <row r="67" spans="1:15" ht="15">
      <c r="A67" s="410"/>
      <c r="B67" s="214"/>
      <c r="C67" s="174"/>
      <c r="D67" s="174"/>
      <c r="E67" s="205"/>
      <c r="F67" s="205"/>
      <c r="G67" s="205"/>
      <c r="H67" s="205"/>
      <c r="I67" s="164"/>
      <c r="J67" s="200"/>
      <c r="K67" s="177"/>
      <c r="L67" s="177"/>
      <c r="M67" s="177"/>
      <c r="N67" s="177"/>
      <c r="O67" s="167"/>
    </row>
    <row r="68" spans="1:15" ht="15">
      <c r="A68" s="411" t="s">
        <v>196</v>
      </c>
      <c r="B68" s="214"/>
      <c r="C68" s="374">
        <v>0</v>
      </c>
      <c r="D68" s="374">
        <v>0</v>
      </c>
      <c r="E68" s="164">
        <f>C68+D68</f>
        <v>0</v>
      </c>
      <c r="F68" s="164">
        <f>#N/A</f>
        <v>0</v>
      </c>
      <c r="G68" s="164">
        <f>F68-E68</f>
        <v>0</v>
      </c>
      <c r="H68" s="164"/>
      <c r="I68" s="457">
        <v>0</v>
      </c>
      <c r="J68" s="457">
        <v>0</v>
      </c>
      <c r="K68" s="167">
        <f>I68+J68</f>
        <v>0</v>
      </c>
      <c r="L68" s="167">
        <f>#N/A</f>
        <v>0</v>
      </c>
      <c r="M68" s="167">
        <f>L68-K68</f>
        <v>0</v>
      </c>
      <c r="N68" s="457">
        <v>0</v>
      </c>
      <c r="O68" s="167">
        <f>+L68+N68</f>
        <v>0</v>
      </c>
    </row>
    <row r="69" spans="1:15" ht="15">
      <c r="A69" s="214" t="s">
        <v>175</v>
      </c>
      <c r="B69" s="214"/>
      <c r="C69" s="182">
        <f>SUM(C68:C68)</f>
        <v>0</v>
      </c>
      <c r="D69" s="182">
        <f>SUM(D68:D68)</f>
        <v>0</v>
      </c>
      <c r="E69" s="198">
        <f aca="true" t="shared" si="11" ref="E69:J69">SUM(E68:E68)</f>
        <v>0</v>
      </c>
      <c r="F69" s="198">
        <f t="shared" si="11"/>
        <v>0</v>
      </c>
      <c r="G69" s="198">
        <f t="shared" si="11"/>
        <v>0</v>
      </c>
      <c r="H69" s="191">
        <f>F69-C69-D69-G69</f>
        <v>0</v>
      </c>
      <c r="I69" s="182">
        <f t="shared" si="11"/>
        <v>0</v>
      </c>
      <c r="J69" s="182">
        <f t="shared" si="11"/>
        <v>0</v>
      </c>
      <c r="K69" s="182">
        <f>SUM(K68:K68)</f>
        <v>0</v>
      </c>
      <c r="L69" s="182">
        <f>SUM(L68:L68)</f>
        <v>0</v>
      </c>
      <c r="M69" s="182">
        <f>SUM(M68:M68)</f>
        <v>0</v>
      </c>
      <c r="N69" s="182">
        <f>SUM(N68:N68)</f>
        <v>0</v>
      </c>
      <c r="O69" s="182">
        <f>SUM(O68:O68)</f>
        <v>0</v>
      </c>
    </row>
    <row r="70" spans="1:15" ht="15">
      <c r="A70" s="214"/>
      <c r="B70" s="214"/>
      <c r="C70" s="174"/>
      <c r="D70" s="174"/>
      <c r="E70" s="205"/>
      <c r="F70" s="205"/>
      <c r="G70" s="205"/>
      <c r="H70" s="205"/>
      <c r="I70" s="176"/>
      <c r="J70" s="177"/>
      <c r="K70" s="177"/>
      <c r="L70" s="177"/>
      <c r="M70" s="177"/>
      <c r="N70" s="177"/>
      <c r="O70" s="177"/>
    </row>
    <row r="71" spans="1:15" ht="15">
      <c r="A71" s="194" t="s">
        <v>221</v>
      </c>
      <c r="B71" s="214"/>
      <c r="C71" s="174"/>
      <c r="D71" s="174"/>
      <c r="E71" s="205"/>
      <c r="F71" s="205"/>
      <c r="G71" s="205"/>
      <c r="H71" s="205"/>
      <c r="I71" s="176"/>
      <c r="J71" s="177"/>
      <c r="K71" s="177"/>
      <c r="L71" s="177"/>
      <c r="M71" s="177"/>
      <c r="N71" s="177"/>
      <c r="O71" s="177"/>
    </row>
    <row r="72" spans="1:15" ht="15">
      <c r="A72" s="410"/>
      <c r="B72" s="214"/>
      <c r="C72" s="174"/>
      <c r="D72" s="174"/>
      <c r="E72" s="205"/>
      <c r="F72" s="205"/>
      <c r="G72" s="205"/>
      <c r="H72" s="205"/>
      <c r="I72" s="176"/>
      <c r="J72" s="177"/>
      <c r="K72" s="177"/>
      <c r="L72" s="177"/>
      <c r="M72" s="177"/>
      <c r="N72" s="177"/>
      <c r="O72" s="177"/>
    </row>
    <row r="73" spans="1:15" ht="15">
      <c r="A73" s="411" t="s">
        <v>197</v>
      </c>
      <c r="B73" s="214"/>
      <c r="C73" s="374">
        <v>0</v>
      </c>
      <c r="D73" s="374">
        <v>0</v>
      </c>
      <c r="E73" s="164">
        <f>C73+D73</f>
        <v>0</v>
      </c>
      <c r="F73" s="164">
        <f>#N/A</f>
        <v>0</v>
      </c>
      <c r="G73" s="164">
        <f>F73-E73</f>
        <v>0</v>
      </c>
      <c r="H73" s="164"/>
      <c r="I73" s="457">
        <v>0</v>
      </c>
      <c r="J73" s="457">
        <v>0</v>
      </c>
      <c r="K73" s="167">
        <f>I73+J73</f>
        <v>0</v>
      </c>
      <c r="L73" s="167">
        <f>#N/A</f>
        <v>0</v>
      </c>
      <c r="M73" s="167">
        <f>L73-K73</f>
        <v>0</v>
      </c>
      <c r="N73" s="457">
        <v>0</v>
      </c>
      <c r="O73" s="167">
        <f>+L73+N73</f>
        <v>0</v>
      </c>
    </row>
    <row r="74" spans="1:15" ht="15">
      <c r="A74" s="411" t="s">
        <v>153</v>
      </c>
      <c r="B74" s="214"/>
      <c r="C74" s="374">
        <v>0</v>
      </c>
      <c r="D74" s="374">
        <v>0</v>
      </c>
      <c r="E74" s="164">
        <f>C74+D74</f>
        <v>0</v>
      </c>
      <c r="F74" s="164">
        <f>#N/A</f>
        <v>0</v>
      </c>
      <c r="G74" s="164">
        <f>F74-E74</f>
        <v>0</v>
      </c>
      <c r="H74" s="164"/>
      <c r="I74" s="457">
        <v>0</v>
      </c>
      <c r="J74" s="457">
        <v>0</v>
      </c>
      <c r="K74" s="167">
        <f>I74+J74</f>
        <v>0</v>
      </c>
      <c r="L74" s="167">
        <f>#N/A</f>
        <v>0</v>
      </c>
      <c r="M74" s="167">
        <f>L74-K74</f>
        <v>0</v>
      </c>
      <c r="N74" s="457">
        <v>0</v>
      </c>
      <c r="O74" s="167">
        <f>+L74+N74</f>
        <v>0</v>
      </c>
    </row>
    <row r="75" spans="1:15" ht="15">
      <c r="A75" s="411" t="s">
        <v>198</v>
      </c>
      <c r="B75" s="214"/>
      <c r="C75" s="374">
        <v>0</v>
      </c>
      <c r="D75" s="374">
        <v>0</v>
      </c>
      <c r="E75" s="164">
        <f>C75+D75</f>
        <v>0</v>
      </c>
      <c r="F75" s="164">
        <f>#N/A</f>
        <v>0</v>
      </c>
      <c r="G75" s="164">
        <f>F75-E75</f>
        <v>0</v>
      </c>
      <c r="H75" s="164"/>
      <c r="I75" s="457">
        <v>0</v>
      </c>
      <c r="J75" s="457">
        <v>0</v>
      </c>
      <c r="K75" s="167">
        <f>I75+J75</f>
        <v>0</v>
      </c>
      <c r="L75" s="167">
        <f>#N/A</f>
        <v>0</v>
      </c>
      <c r="M75" s="167">
        <f>L75-K75</f>
        <v>0</v>
      </c>
      <c r="N75" s="457">
        <v>0</v>
      </c>
      <c r="O75" s="167">
        <f>+L75+N75</f>
        <v>0</v>
      </c>
    </row>
    <row r="76" spans="1:15" ht="15">
      <c r="A76" s="214" t="s">
        <v>176</v>
      </c>
      <c r="B76" s="214"/>
      <c r="C76" s="198">
        <f>SUM(C73:C75)</f>
        <v>0</v>
      </c>
      <c r="D76" s="198">
        <f>SUM(D73:D75)</f>
        <v>0</v>
      </c>
      <c r="E76" s="198">
        <f aca="true" t="shared" si="12" ref="E76:J76">SUM(E73:E75)</f>
        <v>0</v>
      </c>
      <c r="F76" s="198">
        <f t="shared" si="12"/>
        <v>0</v>
      </c>
      <c r="G76" s="198">
        <f t="shared" si="12"/>
        <v>0</v>
      </c>
      <c r="H76" s="191">
        <f>F76-C76-D76-G76</f>
        <v>0</v>
      </c>
      <c r="I76" s="191">
        <f t="shared" si="12"/>
        <v>0</v>
      </c>
      <c r="J76" s="192">
        <f t="shared" si="12"/>
        <v>0</v>
      </c>
      <c r="K76" s="192">
        <f>SUM(K73:K75)</f>
        <v>0</v>
      </c>
      <c r="L76" s="192">
        <f>SUM(L73:L75)</f>
        <v>0</v>
      </c>
      <c r="M76" s="192">
        <f>SUM(M73:M75)</f>
        <v>0</v>
      </c>
      <c r="N76" s="192">
        <f>SUM(N73:N75)</f>
        <v>0</v>
      </c>
      <c r="O76" s="192">
        <f>SUM(O73:O75)</f>
        <v>0</v>
      </c>
    </row>
    <row r="77" spans="1:15" ht="15.75" thickBot="1">
      <c r="A77" s="227"/>
      <c r="B77" s="227"/>
      <c r="C77" s="229"/>
      <c r="D77" s="229"/>
      <c r="E77" s="231"/>
      <c r="F77" s="231"/>
      <c r="G77" s="231"/>
      <c r="H77" s="231"/>
      <c r="I77" s="232"/>
      <c r="J77" s="233"/>
      <c r="K77" s="233"/>
      <c r="L77" s="233"/>
      <c r="M77" s="233"/>
      <c r="N77" s="233"/>
      <c r="O77" s="233"/>
    </row>
    <row r="78" spans="1:15" ht="15.75" thickBot="1">
      <c r="A78" s="227" t="s">
        <v>140</v>
      </c>
      <c r="B78" s="239"/>
      <c r="C78" s="229">
        <f>+C22+C36+C44+C51+C58+C64+C69+C76</f>
        <v>0</v>
      </c>
      <c r="D78" s="229">
        <f aca="true" t="shared" si="13" ref="D78:O78">+D22+D36+D44+D51+D58+D64+D69+D76</f>
        <v>0</v>
      </c>
      <c r="E78" s="229">
        <f t="shared" si="13"/>
        <v>0</v>
      </c>
      <c r="F78" s="229">
        <f t="shared" si="13"/>
        <v>0</v>
      </c>
      <c r="G78" s="229">
        <f t="shared" si="13"/>
        <v>0</v>
      </c>
      <c r="H78" s="229">
        <f t="shared" si="13"/>
        <v>0</v>
      </c>
      <c r="I78" s="229">
        <f t="shared" si="13"/>
        <v>0</v>
      </c>
      <c r="J78" s="229">
        <f t="shared" si="13"/>
        <v>0</v>
      </c>
      <c r="K78" s="229">
        <f t="shared" si="13"/>
        <v>0</v>
      </c>
      <c r="L78" s="229">
        <f t="shared" si="13"/>
        <v>0</v>
      </c>
      <c r="M78" s="229">
        <f t="shared" si="13"/>
        <v>0</v>
      </c>
      <c r="N78" s="229">
        <f t="shared" si="13"/>
        <v>0</v>
      </c>
      <c r="O78" s="229">
        <f t="shared" si="13"/>
        <v>0</v>
      </c>
    </row>
    <row r="79" spans="2:15" ht="14.25">
      <c r="B79" s="206"/>
      <c r="C79" s="184"/>
      <c r="D79" s="184"/>
      <c r="E79" s="206"/>
      <c r="F79" s="206"/>
      <c r="G79" s="206"/>
      <c r="H79" s="206"/>
      <c r="I79" s="145"/>
      <c r="J79" s="183"/>
      <c r="K79" s="184"/>
      <c r="L79" s="184"/>
      <c r="M79" s="184"/>
      <c r="N79" s="184"/>
      <c r="O79" s="184"/>
    </row>
  </sheetData>
  <sheetProtection password="C51F" sheet="1" objects="1" scenarios="1"/>
  <mergeCells count="7">
    <mergeCell ref="B9:E9"/>
    <mergeCell ref="B5:E5"/>
    <mergeCell ref="B6:E6"/>
    <mergeCell ref="A1:O1"/>
    <mergeCell ref="A3:O3"/>
    <mergeCell ref="B7:E7"/>
    <mergeCell ref="B8:E8"/>
  </mergeCells>
  <printOptions horizontalCentered="1"/>
  <pageMargins left="0" right="0" top="0.3937007874015748" bottom="0.3937007874015748" header="0" footer="0"/>
  <pageSetup fitToHeight="2" fitToWidth="1" horizontalDpi="600" verticalDpi="600" orientation="landscape" scale="51"/>
  <headerFooter alignWithMargins="0">
    <oddFooter>&amp;L&amp;8&amp;A&amp;C&amp;8Conservation International
Colombia&amp;R&amp;8&amp;P of 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5" zoomScaleNormal="75" zoomScalePageLayoutView="0" workbookViewId="0" topLeftCell="A28">
      <selection activeCell="C73" sqref="C73:D73"/>
    </sheetView>
  </sheetViews>
  <sheetFormatPr defaultColWidth="8.88671875" defaultRowHeight="15"/>
  <cols>
    <col min="1" max="1" width="46.99609375" style="148" bestFit="1" customWidth="1"/>
    <col min="2" max="2" width="11.5546875" style="203" bestFit="1" customWidth="1"/>
    <col min="3" max="3" width="14.10546875" style="148" bestFit="1" customWidth="1"/>
    <col min="4" max="4" width="16.4453125" style="148" bestFit="1" customWidth="1"/>
    <col min="5" max="5" width="18.3359375" style="148" bestFit="1" customWidth="1"/>
    <col min="6" max="6" width="13.3359375" style="148" bestFit="1" customWidth="1"/>
    <col min="7" max="7" width="13.3359375" style="203" bestFit="1" customWidth="1"/>
    <col min="8" max="8" width="7.10546875" style="203" bestFit="1" customWidth="1"/>
    <col min="9" max="9" width="11.3359375" style="146" bestFit="1" customWidth="1"/>
    <col min="10" max="10" width="17.10546875" style="147" bestFit="1" customWidth="1"/>
    <col min="11" max="11" width="11.6640625" style="148" bestFit="1" customWidth="1"/>
    <col min="12" max="12" width="20.5546875" style="148" bestFit="1" customWidth="1"/>
    <col min="13" max="13" width="16.3359375" style="148" bestFit="1" customWidth="1"/>
    <col min="14" max="14" width="11.10546875" style="148" bestFit="1" customWidth="1"/>
    <col min="15" max="15" width="13.3359375" style="148" bestFit="1" customWidth="1"/>
    <col min="16" max="16384" width="8.88671875" style="148" customWidth="1"/>
  </cols>
  <sheetData>
    <row r="1" spans="1:15" ht="30.75" customHeight="1">
      <c r="A1" s="562" t="s">
        <v>121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0" ht="15">
      <c r="A2" s="149"/>
      <c r="B2" s="216"/>
      <c r="C2" s="146"/>
      <c r="D2" s="146"/>
      <c r="E2" s="144"/>
      <c r="F2" s="144"/>
      <c r="G2" s="144"/>
      <c r="H2" s="144"/>
      <c r="I2" s="145"/>
      <c r="J2" s="183"/>
    </row>
    <row r="3" spans="1:15" ht="20.25">
      <c r="A3" s="563" t="s">
        <v>206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</row>
    <row r="4" spans="1:10" ht="18">
      <c r="A4" s="140"/>
      <c r="B4" s="216"/>
      <c r="E4" s="144"/>
      <c r="F4" s="144"/>
      <c r="G4" s="144"/>
      <c r="H4" s="144"/>
      <c r="I4" s="145"/>
      <c r="J4" s="183"/>
    </row>
    <row r="5" spans="1:10" ht="16.5" thickBot="1">
      <c r="A5" s="199" t="s">
        <v>122</v>
      </c>
      <c r="B5" s="550">
        <f>#N/A</f>
        <v>0</v>
      </c>
      <c r="C5" s="551"/>
      <c r="D5" s="551"/>
      <c r="E5" s="551"/>
      <c r="F5" s="144"/>
      <c r="G5" s="144"/>
      <c r="H5" s="144"/>
      <c r="I5" s="145"/>
      <c r="J5" s="183"/>
    </row>
    <row r="6" spans="1:10" ht="16.5" thickBot="1">
      <c r="A6" s="199" t="s">
        <v>177</v>
      </c>
      <c r="B6" s="550">
        <f>#N/A</f>
        <v>0</v>
      </c>
      <c r="C6" s="551"/>
      <c r="D6" s="551"/>
      <c r="E6" s="551"/>
      <c r="F6" s="144"/>
      <c r="G6" s="144"/>
      <c r="H6" s="144"/>
      <c r="I6" s="145"/>
      <c r="J6" s="183"/>
    </row>
    <row r="7" spans="1:10" ht="16.5" thickBot="1">
      <c r="A7" s="199" t="s">
        <v>178</v>
      </c>
      <c r="B7" s="550">
        <f>#N/A</f>
        <v>0</v>
      </c>
      <c r="C7" s="551"/>
      <c r="D7" s="551"/>
      <c r="E7" s="551"/>
      <c r="F7" s="144"/>
      <c r="G7" s="144"/>
      <c r="H7" s="144"/>
      <c r="I7" s="145"/>
      <c r="J7" s="183"/>
    </row>
    <row r="8" spans="1:10" ht="16.5" thickBot="1">
      <c r="A8" s="199" t="s">
        <v>123</v>
      </c>
      <c r="B8" s="550">
        <f>#N/A</f>
        <v>0</v>
      </c>
      <c r="C8" s="551"/>
      <c r="D8" s="551"/>
      <c r="E8" s="551"/>
      <c r="F8" s="144"/>
      <c r="G8" s="144"/>
      <c r="H8" s="144"/>
      <c r="I8" s="145"/>
      <c r="J8" s="183"/>
    </row>
    <row r="9" spans="1:10" ht="16.5" thickBot="1">
      <c r="A9" s="199" t="s">
        <v>179</v>
      </c>
      <c r="B9" s="550">
        <f>#N/A</f>
        <v>0</v>
      </c>
      <c r="C9" s="551"/>
      <c r="D9" s="551"/>
      <c r="E9" s="551"/>
      <c r="F9" s="144"/>
      <c r="G9" s="144"/>
      <c r="H9" s="144"/>
      <c r="I9" s="145"/>
      <c r="J9" s="183"/>
    </row>
    <row r="10" spans="1:10" ht="15.75">
      <c r="A10" s="199"/>
      <c r="B10" s="207"/>
      <c r="C10" s="199"/>
      <c r="D10" s="199"/>
      <c r="E10" s="199"/>
      <c r="F10" s="199"/>
      <c r="G10" s="207"/>
      <c r="H10" s="144"/>
      <c r="I10" s="145"/>
      <c r="J10" s="183"/>
    </row>
    <row r="11" spans="1:10" s="203" customFormat="1" ht="18">
      <c r="A11" s="141" t="s">
        <v>185</v>
      </c>
      <c r="B11" s="237" t="s">
        <v>154</v>
      </c>
      <c r="C11" s="208"/>
      <c r="D11" s="208"/>
      <c r="E11" s="208"/>
      <c r="F11" s="144"/>
      <c r="G11" s="144"/>
      <c r="H11" s="144"/>
      <c r="I11" s="144"/>
      <c r="J11" s="209"/>
    </row>
    <row r="12" spans="1:2" ht="18">
      <c r="A12" s="141" t="s">
        <v>15</v>
      </c>
      <c r="B12" s="237" t="s">
        <v>154</v>
      </c>
    </row>
    <row r="13" spans="1:2" ht="18">
      <c r="A13" s="143" t="s">
        <v>186</v>
      </c>
      <c r="B13" s="237" t="s">
        <v>154</v>
      </c>
    </row>
    <row r="14" spans="3:15" ht="18">
      <c r="C14" s="187"/>
      <c r="D14" s="187"/>
      <c r="E14" s="187"/>
      <c r="F14" s="187"/>
      <c r="G14" s="187"/>
      <c r="H14" s="236"/>
      <c r="I14" s="187"/>
      <c r="J14" s="187"/>
      <c r="K14" s="187"/>
      <c r="L14" s="187"/>
      <c r="M14" s="187"/>
      <c r="N14" s="187"/>
      <c r="O14" s="187"/>
    </row>
    <row r="15" ht="14.25"/>
    <row r="16" spans="1:15" s="212" customFormat="1" ht="63">
      <c r="A16" s="196" t="s">
        <v>142</v>
      </c>
      <c r="B16" s="238"/>
      <c r="C16" s="210" t="s">
        <v>156</v>
      </c>
      <c r="D16" s="210" t="s">
        <v>157</v>
      </c>
      <c r="E16" s="210" t="s">
        <v>158</v>
      </c>
      <c r="F16" s="210" t="s">
        <v>159</v>
      </c>
      <c r="G16" s="210" t="s">
        <v>160</v>
      </c>
      <c r="H16" s="211" t="s">
        <v>155</v>
      </c>
      <c r="I16" s="240" t="s">
        <v>200</v>
      </c>
      <c r="J16" s="240" t="s">
        <v>201</v>
      </c>
      <c r="K16" s="240" t="s">
        <v>161</v>
      </c>
      <c r="L16" s="240" t="s">
        <v>202</v>
      </c>
      <c r="M16" s="240" t="s">
        <v>203</v>
      </c>
      <c r="N16" s="240" t="s">
        <v>204</v>
      </c>
      <c r="O16" s="241" t="s">
        <v>155</v>
      </c>
    </row>
    <row r="17" spans="1:8" ht="15">
      <c r="A17" s="161"/>
      <c r="B17" s="161"/>
      <c r="C17" s="154"/>
      <c r="D17" s="154"/>
      <c r="E17" s="155"/>
      <c r="F17" s="155"/>
      <c r="G17" s="155"/>
      <c r="H17" s="220"/>
    </row>
    <row r="18" spans="1:8" ht="15.75" customHeight="1">
      <c r="A18" s="410" t="s">
        <v>139</v>
      </c>
      <c r="B18" s="162"/>
      <c r="C18" s="154"/>
      <c r="D18" s="154"/>
      <c r="E18" s="155"/>
      <c r="F18" s="155"/>
      <c r="G18" s="155"/>
      <c r="H18" s="220"/>
    </row>
    <row r="19" spans="1:15" ht="14.25">
      <c r="A19" s="411" t="s">
        <v>187</v>
      </c>
      <c r="B19" s="163"/>
      <c r="C19" s="374">
        <v>0</v>
      </c>
      <c r="D19" s="374">
        <v>0</v>
      </c>
      <c r="E19" s="164">
        <f>C19+D19</f>
        <v>0</v>
      </c>
      <c r="F19" s="164">
        <f>#N/A</f>
        <v>0</v>
      </c>
      <c r="G19" s="164">
        <f>F19-E19</f>
        <v>0</v>
      </c>
      <c r="H19" s="164"/>
      <c r="I19" s="457">
        <v>0</v>
      </c>
      <c r="J19" s="457">
        <v>0</v>
      </c>
      <c r="K19" s="167">
        <f>I19+J19</f>
        <v>0</v>
      </c>
      <c r="L19" s="167">
        <f>#N/A</f>
        <v>0</v>
      </c>
      <c r="M19" s="167">
        <f>L19-K19</f>
        <v>0</v>
      </c>
      <c r="N19" s="457">
        <v>0</v>
      </c>
      <c r="O19" s="167">
        <f>+L19+N19</f>
        <v>0</v>
      </c>
    </row>
    <row r="20" spans="1:15" ht="14.25">
      <c r="A20" s="411" t="s">
        <v>188</v>
      </c>
      <c r="B20" s="169"/>
      <c r="C20" s="374">
        <v>0</v>
      </c>
      <c r="D20" s="374">
        <v>0</v>
      </c>
      <c r="E20" s="164">
        <f>C20+D20</f>
        <v>0</v>
      </c>
      <c r="F20" s="164">
        <f>#N/A</f>
        <v>0</v>
      </c>
      <c r="G20" s="164">
        <f>F20-E20</f>
        <v>0</v>
      </c>
      <c r="H20" s="164"/>
      <c r="I20" s="457">
        <v>0</v>
      </c>
      <c r="J20" s="457">
        <v>0</v>
      </c>
      <c r="K20" s="167">
        <f>I20+J20</f>
        <v>0</v>
      </c>
      <c r="L20" s="167">
        <f>#N/A</f>
        <v>0</v>
      </c>
      <c r="M20" s="167">
        <f>L20-K20</f>
        <v>0</v>
      </c>
      <c r="N20" s="457">
        <v>0</v>
      </c>
      <c r="O20" s="167">
        <f>+L20+N20</f>
        <v>0</v>
      </c>
    </row>
    <row r="21" spans="1:15" ht="14.25">
      <c r="A21" s="411" t="s">
        <v>141</v>
      </c>
      <c r="B21" s="169"/>
      <c r="C21" s="374">
        <v>0</v>
      </c>
      <c r="D21" s="374">
        <v>0</v>
      </c>
      <c r="E21" s="164">
        <f>C21+D21</f>
        <v>0</v>
      </c>
      <c r="F21" s="164">
        <f>#N/A</f>
        <v>0</v>
      </c>
      <c r="G21" s="164">
        <f>F21-E21</f>
        <v>0</v>
      </c>
      <c r="H21" s="164"/>
      <c r="I21" s="457">
        <v>0</v>
      </c>
      <c r="J21" s="457">
        <v>0</v>
      </c>
      <c r="K21" s="167">
        <f>I21+J21</f>
        <v>0</v>
      </c>
      <c r="L21" s="167">
        <f>#N/A</f>
        <v>0</v>
      </c>
      <c r="M21" s="167">
        <f>L21-K21</f>
        <v>0</v>
      </c>
      <c r="N21" s="457">
        <v>0</v>
      </c>
      <c r="O21" s="167">
        <f>+L21+N21</f>
        <v>0</v>
      </c>
    </row>
    <row r="22" spans="1:15" ht="15">
      <c r="A22" s="412" t="s">
        <v>168</v>
      </c>
      <c r="B22" s="170"/>
      <c r="C22" s="191">
        <f>SUM(C19:C21)</f>
        <v>0</v>
      </c>
      <c r="D22" s="191">
        <f>SUM(D19:D21)</f>
        <v>0</v>
      </c>
      <c r="E22" s="191">
        <f>SUM(E19:E21)</f>
        <v>0</v>
      </c>
      <c r="F22" s="191">
        <f>SUM(F19:F21)</f>
        <v>0</v>
      </c>
      <c r="G22" s="191">
        <f>SUM(G19:G21)</f>
        <v>0</v>
      </c>
      <c r="H22" s="191">
        <f>F22-C22-D22-G22</f>
        <v>0</v>
      </c>
      <c r="I22" s="191">
        <f>SUM(I19:I21)</f>
        <v>0</v>
      </c>
      <c r="J22" s="191">
        <f aca="true" t="shared" si="0" ref="J22:O22">SUM(J19:J21)</f>
        <v>0</v>
      </c>
      <c r="K22" s="191">
        <f t="shared" si="0"/>
        <v>0</v>
      </c>
      <c r="L22" s="191">
        <f t="shared" si="0"/>
        <v>0</v>
      </c>
      <c r="M22" s="191">
        <f t="shared" si="0"/>
        <v>0</v>
      </c>
      <c r="N22" s="191">
        <f>SUM(N19:N21)</f>
        <v>0</v>
      </c>
      <c r="O22" s="191">
        <f t="shared" si="0"/>
        <v>0</v>
      </c>
    </row>
    <row r="23" spans="1:11" ht="14.25">
      <c r="A23" s="413"/>
      <c r="B23" s="215"/>
      <c r="C23" s="189"/>
      <c r="D23" s="189"/>
      <c r="E23" s="189"/>
      <c r="F23" s="189"/>
      <c r="G23" s="189"/>
      <c r="H23" s="189"/>
      <c r="I23" s="189"/>
      <c r="J23" s="193"/>
      <c r="K23" s="184"/>
    </row>
    <row r="24" spans="1:11" ht="14.25">
      <c r="A24" s="413"/>
      <c r="B24" s="215"/>
      <c r="C24" s="176"/>
      <c r="D24" s="176"/>
      <c r="E24" s="164"/>
      <c r="F24" s="164"/>
      <c r="G24" s="164"/>
      <c r="H24" s="164"/>
      <c r="I24" s="176"/>
      <c r="J24" s="183"/>
      <c r="K24" s="184"/>
    </row>
    <row r="25" spans="1:9" ht="15">
      <c r="A25" s="414" t="s">
        <v>143</v>
      </c>
      <c r="B25" s="219"/>
      <c r="C25" s="179"/>
      <c r="D25" s="179"/>
      <c r="E25" s="201"/>
      <c r="F25" s="201"/>
      <c r="G25" s="201"/>
      <c r="H25" s="179"/>
      <c r="I25" s="167"/>
    </row>
    <row r="26" spans="1:9" ht="14.25">
      <c r="A26" s="415"/>
      <c r="B26" s="169"/>
      <c r="C26" s="179"/>
      <c r="D26" s="179"/>
      <c r="E26" s="201"/>
      <c r="F26" s="201"/>
      <c r="G26" s="201"/>
      <c r="H26" s="179"/>
      <c r="I26" s="167"/>
    </row>
    <row r="27" spans="1:9" ht="15">
      <c r="A27" s="410" t="s">
        <v>126</v>
      </c>
      <c r="B27" s="162"/>
      <c r="C27" s="179"/>
      <c r="D27" s="179"/>
      <c r="E27" s="201"/>
      <c r="F27" s="201"/>
      <c r="G27" s="201"/>
      <c r="H27" s="179"/>
      <c r="I27" s="167"/>
    </row>
    <row r="28" spans="1:15" ht="14.25">
      <c r="A28" s="411" t="s">
        <v>144</v>
      </c>
      <c r="B28" s="169"/>
      <c r="C28" s="374">
        <v>0</v>
      </c>
      <c r="D28" s="374">
        <v>0</v>
      </c>
      <c r="E28" s="164">
        <f aca="true" t="shared" si="1" ref="E28:E35">C28+D28</f>
        <v>0</v>
      </c>
      <c r="F28" s="164">
        <f>#N/A</f>
        <v>0</v>
      </c>
      <c r="G28" s="164">
        <f aca="true" t="shared" si="2" ref="G28:G35">F28-E28</f>
        <v>0</v>
      </c>
      <c r="H28" s="164"/>
      <c r="I28" s="457">
        <v>0</v>
      </c>
      <c r="J28" s="457">
        <v>0</v>
      </c>
      <c r="K28" s="167">
        <f aca="true" t="shared" si="3" ref="K28:K35">I28+J28</f>
        <v>0</v>
      </c>
      <c r="L28" s="167">
        <f>#N/A</f>
        <v>0</v>
      </c>
      <c r="M28" s="167">
        <f aca="true" t="shared" si="4" ref="M28:M35">L28-K28</f>
        <v>0</v>
      </c>
      <c r="N28" s="457">
        <v>0</v>
      </c>
      <c r="O28" s="167">
        <f aca="true" t="shared" si="5" ref="O28:O35">+L28+N28</f>
        <v>0</v>
      </c>
    </row>
    <row r="29" spans="1:15" ht="14.25">
      <c r="A29" s="411" t="s">
        <v>145</v>
      </c>
      <c r="B29" s="181"/>
      <c r="C29" s="374">
        <v>0</v>
      </c>
      <c r="D29" s="374">
        <v>0</v>
      </c>
      <c r="E29" s="164">
        <f t="shared" si="1"/>
        <v>0</v>
      </c>
      <c r="F29" s="164">
        <f>#N/A</f>
        <v>0</v>
      </c>
      <c r="G29" s="164">
        <f t="shared" si="2"/>
        <v>0</v>
      </c>
      <c r="H29" s="164"/>
      <c r="I29" s="457">
        <v>0</v>
      </c>
      <c r="J29" s="457">
        <v>0</v>
      </c>
      <c r="K29" s="167">
        <f t="shared" si="3"/>
        <v>0</v>
      </c>
      <c r="L29" s="167">
        <f>#N/A</f>
        <v>0</v>
      </c>
      <c r="M29" s="167">
        <f t="shared" si="4"/>
        <v>0</v>
      </c>
      <c r="N29" s="457">
        <v>0</v>
      </c>
      <c r="O29" s="167">
        <f t="shared" si="5"/>
        <v>0</v>
      </c>
    </row>
    <row r="30" spans="1:15" ht="14.25">
      <c r="A30" s="411" t="s">
        <v>189</v>
      </c>
      <c r="B30" s="163"/>
      <c r="C30" s="374">
        <v>0</v>
      </c>
      <c r="D30" s="374">
        <v>0</v>
      </c>
      <c r="E30" s="164">
        <f t="shared" si="1"/>
        <v>0</v>
      </c>
      <c r="F30" s="164">
        <f>#N/A</f>
        <v>0</v>
      </c>
      <c r="G30" s="164">
        <f t="shared" si="2"/>
        <v>0</v>
      </c>
      <c r="H30" s="164"/>
      <c r="I30" s="457">
        <v>0</v>
      </c>
      <c r="J30" s="457">
        <v>0</v>
      </c>
      <c r="K30" s="167">
        <f t="shared" si="3"/>
        <v>0</v>
      </c>
      <c r="L30" s="167">
        <f>#N/A</f>
        <v>0</v>
      </c>
      <c r="M30" s="167">
        <f t="shared" si="4"/>
        <v>0</v>
      </c>
      <c r="N30" s="457">
        <v>0</v>
      </c>
      <c r="O30" s="167">
        <f t="shared" si="5"/>
        <v>0</v>
      </c>
    </row>
    <row r="31" spans="1:15" ht="14.25">
      <c r="A31" s="411" t="s">
        <v>190</v>
      </c>
      <c r="B31" s="169"/>
      <c r="C31" s="374">
        <v>0</v>
      </c>
      <c r="D31" s="374">
        <v>0</v>
      </c>
      <c r="E31" s="164">
        <f t="shared" si="1"/>
        <v>0</v>
      </c>
      <c r="F31" s="164">
        <f>#N/A</f>
        <v>0</v>
      </c>
      <c r="G31" s="164">
        <f t="shared" si="2"/>
        <v>0</v>
      </c>
      <c r="H31" s="164"/>
      <c r="I31" s="457">
        <v>0</v>
      </c>
      <c r="J31" s="457">
        <v>0</v>
      </c>
      <c r="K31" s="167">
        <f t="shared" si="3"/>
        <v>0</v>
      </c>
      <c r="L31" s="167">
        <f>#N/A</f>
        <v>0</v>
      </c>
      <c r="M31" s="167">
        <f t="shared" si="4"/>
        <v>0</v>
      </c>
      <c r="N31" s="457">
        <v>0</v>
      </c>
      <c r="O31" s="167">
        <f t="shared" si="5"/>
        <v>0</v>
      </c>
    </row>
    <row r="32" spans="1:15" ht="14.25">
      <c r="A32" s="411" t="s">
        <v>191</v>
      </c>
      <c r="B32" s="163"/>
      <c r="C32" s="374">
        <v>0</v>
      </c>
      <c r="D32" s="374">
        <v>0</v>
      </c>
      <c r="E32" s="164">
        <f t="shared" si="1"/>
        <v>0</v>
      </c>
      <c r="F32" s="164">
        <f>#N/A</f>
        <v>0</v>
      </c>
      <c r="G32" s="164">
        <f t="shared" si="2"/>
        <v>0</v>
      </c>
      <c r="H32" s="164"/>
      <c r="I32" s="457">
        <v>0</v>
      </c>
      <c r="J32" s="457">
        <v>0</v>
      </c>
      <c r="K32" s="167">
        <f t="shared" si="3"/>
        <v>0</v>
      </c>
      <c r="L32" s="167">
        <f>#N/A</f>
        <v>0</v>
      </c>
      <c r="M32" s="167">
        <f t="shared" si="4"/>
        <v>0</v>
      </c>
      <c r="N32" s="457">
        <v>0</v>
      </c>
      <c r="O32" s="167">
        <f t="shared" si="5"/>
        <v>0</v>
      </c>
    </row>
    <row r="33" spans="1:15" ht="14.25">
      <c r="A33" s="411" t="s">
        <v>192</v>
      </c>
      <c r="B33" s="163"/>
      <c r="C33" s="374">
        <v>0</v>
      </c>
      <c r="D33" s="374">
        <v>0</v>
      </c>
      <c r="E33" s="164">
        <f t="shared" si="1"/>
        <v>0</v>
      </c>
      <c r="F33" s="164">
        <f>#N/A</f>
        <v>0</v>
      </c>
      <c r="G33" s="164">
        <f t="shared" si="2"/>
        <v>0</v>
      </c>
      <c r="H33" s="164"/>
      <c r="I33" s="457">
        <v>0</v>
      </c>
      <c r="J33" s="457">
        <v>0</v>
      </c>
      <c r="K33" s="167">
        <f t="shared" si="3"/>
        <v>0</v>
      </c>
      <c r="L33" s="167">
        <f>#N/A</f>
        <v>0</v>
      </c>
      <c r="M33" s="167">
        <f t="shared" si="4"/>
        <v>0</v>
      </c>
      <c r="N33" s="457">
        <v>0</v>
      </c>
      <c r="O33" s="167">
        <f t="shared" si="5"/>
        <v>0</v>
      </c>
    </row>
    <row r="34" spans="1:15" ht="14.25">
      <c r="A34" s="411" t="s">
        <v>147</v>
      </c>
      <c r="B34" s="163"/>
      <c r="C34" s="374">
        <v>0</v>
      </c>
      <c r="D34" s="374">
        <v>0</v>
      </c>
      <c r="E34" s="164">
        <f t="shared" si="1"/>
        <v>0</v>
      </c>
      <c r="F34" s="164">
        <f>#N/A</f>
        <v>0</v>
      </c>
      <c r="G34" s="164">
        <f t="shared" si="2"/>
        <v>0</v>
      </c>
      <c r="H34" s="164"/>
      <c r="I34" s="457">
        <v>0</v>
      </c>
      <c r="J34" s="457">
        <v>0</v>
      </c>
      <c r="K34" s="167">
        <f t="shared" si="3"/>
        <v>0</v>
      </c>
      <c r="L34" s="167">
        <f>#N/A</f>
        <v>0</v>
      </c>
      <c r="M34" s="167">
        <f t="shared" si="4"/>
        <v>0</v>
      </c>
      <c r="N34" s="457">
        <v>0</v>
      </c>
      <c r="O34" s="167">
        <f t="shared" si="5"/>
        <v>0</v>
      </c>
    </row>
    <row r="35" spans="1:15" ht="14.25">
      <c r="A35" s="178" t="s">
        <v>146</v>
      </c>
      <c r="B35" s="163"/>
      <c r="C35" s="374">
        <v>0</v>
      </c>
      <c r="D35" s="374">
        <v>0</v>
      </c>
      <c r="E35" s="164">
        <f t="shared" si="1"/>
        <v>0</v>
      </c>
      <c r="F35" s="164">
        <f>#N/A</f>
        <v>0</v>
      </c>
      <c r="G35" s="164">
        <f t="shared" si="2"/>
        <v>0</v>
      </c>
      <c r="H35" s="164"/>
      <c r="I35" s="457">
        <v>0</v>
      </c>
      <c r="J35" s="457">
        <v>0</v>
      </c>
      <c r="K35" s="167">
        <f t="shared" si="3"/>
        <v>0</v>
      </c>
      <c r="L35" s="167">
        <f>#N/A</f>
        <v>0</v>
      </c>
      <c r="M35" s="167">
        <f t="shared" si="4"/>
        <v>0</v>
      </c>
      <c r="N35" s="457">
        <v>0</v>
      </c>
      <c r="O35" s="167">
        <f t="shared" si="5"/>
        <v>0</v>
      </c>
    </row>
    <row r="36" spans="1:15" ht="15">
      <c r="A36" s="412" t="s">
        <v>169</v>
      </c>
      <c r="B36" s="213"/>
      <c r="C36" s="182">
        <f>SUM(C28:C35)</f>
        <v>0</v>
      </c>
      <c r="D36" s="182">
        <f>SUM(D28:D35)</f>
        <v>0</v>
      </c>
      <c r="E36" s="198">
        <f>SUM(E28:E35)</f>
        <v>0</v>
      </c>
      <c r="F36" s="198">
        <f>SUM(F28:F35)</f>
        <v>0</v>
      </c>
      <c r="G36" s="198">
        <f>SUM(G28:G35)</f>
        <v>0</v>
      </c>
      <c r="H36" s="191">
        <f>F36-C36-D36-G36</f>
        <v>0</v>
      </c>
      <c r="I36" s="182">
        <f aca="true" t="shared" si="6" ref="I36:N36">SUM(I28:I35)</f>
        <v>0</v>
      </c>
      <c r="J36" s="182">
        <f t="shared" si="6"/>
        <v>0</v>
      </c>
      <c r="K36" s="182">
        <f t="shared" si="6"/>
        <v>0</v>
      </c>
      <c r="L36" s="182">
        <f t="shared" si="6"/>
        <v>0</v>
      </c>
      <c r="M36" s="182">
        <f t="shared" si="6"/>
        <v>0</v>
      </c>
      <c r="N36" s="182">
        <f t="shared" si="6"/>
        <v>0</v>
      </c>
      <c r="O36" s="182">
        <f>SUM(O28:O35)</f>
        <v>0</v>
      </c>
    </row>
    <row r="37" spans="1:9" ht="14.25">
      <c r="A37" s="413"/>
      <c r="B37" s="215"/>
      <c r="C37" s="176"/>
      <c r="D37" s="176"/>
      <c r="E37" s="164"/>
      <c r="F37" s="164"/>
      <c r="G37" s="164"/>
      <c r="H37" s="164"/>
      <c r="I37" s="176"/>
    </row>
    <row r="38" spans="1:9" ht="14.25">
      <c r="A38" s="413"/>
      <c r="B38" s="215"/>
      <c r="C38" s="167"/>
      <c r="D38" s="167"/>
      <c r="E38" s="202"/>
      <c r="F38" s="202"/>
      <c r="G38" s="202"/>
      <c r="H38" s="164"/>
      <c r="I38" s="167"/>
    </row>
    <row r="39" spans="1:9" ht="15">
      <c r="A39" s="414" t="s">
        <v>216</v>
      </c>
      <c r="B39" s="162"/>
      <c r="C39" s="167"/>
      <c r="D39" s="167"/>
      <c r="E39" s="202"/>
      <c r="F39" s="202"/>
      <c r="G39" s="202"/>
      <c r="H39" s="164"/>
      <c r="I39" s="167"/>
    </row>
    <row r="40" spans="1:10" ht="14.25">
      <c r="A40" s="411"/>
      <c r="B40" s="163"/>
      <c r="E40" s="203"/>
      <c r="F40" s="203"/>
      <c r="I40" s="148"/>
      <c r="J40" s="148"/>
    </row>
    <row r="41" spans="1:15" ht="14.25">
      <c r="A41" s="411" t="s">
        <v>124</v>
      </c>
      <c r="B41" s="163"/>
      <c r="C41" s="374">
        <v>0</v>
      </c>
      <c r="D41" s="374">
        <v>0</v>
      </c>
      <c r="E41" s="164">
        <f>C41+D41</f>
        <v>0</v>
      </c>
      <c r="F41" s="164">
        <f>#N/A</f>
        <v>0</v>
      </c>
      <c r="G41" s="164">
        <f>F41-E41</f>
        <v>0</v>
      </c>
      <c r="H41" s="164"/>
      <c r="I41" s="457">
        <v>0</v>
      </c>
      <c r="J41" s="457">
        <v>0</v>
      </c>
      <c r="K41" s="167">
        <f>I41+J41</f>
        <v>0</v>
      </c>
      <c r="L41" s="167">
        <f>#N/A</f>
        <v>0</v>
      </c>
      <c r="M41" s="167">
        <f>L41-K41</f>
        <v>0</v>
      </c>
      <c r="N41" s="457">
        <v>0</v>
      </c>
      <c r="O41" s="167">
        <f>+L41+N41</f>
        <v>0</v>
      </c>
    </row>
    <row r="42" spans="1:15" ht="14.25">
      <c r="A42" s="411" t="s">
        <v>150</v>
      </c>
      <c r="B42" s="169"/>
      <c r="C42" s="374">
        <v>0</v>
      </c>
      <c r="D42" s="374">
        <v>0</v>
      </c>
      <c r="E42" s="164">
        <f>C42+D42</f>
        <v>0</v>
      </c>
      <c r="F42" s="164">
        <f>#N/A</f>
        <v>0</v>
      </c>
      <c r="G42" s="164">
        <f>F42-E42</f>
        <v>0</v>
      </c>
      <c r="H42" s="164"/>
      <c r="I42" s="457">
        <v>0</v>
      </c>
      <c r="J42" s="457">
        <v>0</v>
      </c>
      <c r="K42" s="167">
        <f>I42+J42</f>
        <v>0</v>
      </c>
      <c r="L42" s="167">
        <f>#N/A</f>
        <v>0</v>
      </c>
      <c r="M42" s="167">
        <f>L42-K42</f>
        <v>0</v>
      </c>
      <c r="N42" s="457">
        <v>0</v>
      </c>
      <c r="O42" s="167">
        <f>+L42+N42</f>
        <v>0</v>
      </c>
    </row>
    <row r="43" spans="1:15" ht="15">
      <c r="A43" s="411" t="s">
        <v>149</v>
      </c>
      <c r="B43" s="162"/>
      <c r="C43" s="374">
        <v>0</v>
      </c>
      <c r="D43" s="374">
        <v>0</v>
      </c>
      <c r="E43" s="164">
        <f>C43+D43</f>
        <v>0</v>
      </c>
      <c r="F43" s="164">
        <f>#N/A</f>
        <v>0</v>
      </c>
      <c r="G43" s="164">
        <f>F43-E43</f>
        <v>0</v>
      </c>
      <c r="H43" s="164"/>
      <c r="I43" s="457">
        <v>0</v>
      </c>
      <c r="J43" s="457">
        <v>0</v>
      </c>
      <c r="K43" s="167">
        <f>I43+J43</f>
        <v>0</v>
      </c>
      <c r="L43" s="167">
        <f>#N/A</f>
        <v>0</v>
      </c>
      <c r="M43" s="167">
        <f>L43-K43</f>
        <v>0</v>
      </c>
      <c r="N43" s="457">
        <v>0</v>
      </c>
      <c r="O43" s="167">
        <f>+L43+N43</f>
        <v>0</v>
      </c>
    </row>
    <row r="44" spans="1:15" ht="15">
      <c r="A44" s="412" t="s">
        <v>171</v>
      </c>
      <c r="B44" s="163"/>
      <c r="C44" s="182">
        <f>SUM(C41:C43)</f>
        <v>0</v>
      </c>
      <c r="D44" s="182">
        <f>SUM(D41:D43)</f>
        <v>0</v>
      </c>
      <c r="E44" s="198">
        <f aca="true" t="shared" si="7" ref="E44:J44">SUM(E41:E43)</f>
        <v>0</v>
      </c>
      <c r="F44" s="198">
        <f t="shared" si="7"/>
        <v>0</v>
      </c>
      <c r="G44" s="198">
        <f t="shared" si="7"/>
        <v>0</v>
      </c>
      <c r="H44" s="191">
        <f>F44-C44-D44-G44</f>
        <v>0</v>
      </c>
      <c r="I44" s="182">
        <f t="shared" si="7"/>
        <v>0</v>
      </c>
      <c r="J44" s="182">
        <f t="shared" si="7"/>
        <v>0</v>
      </c>
      <c r="K44" s="182">
        <f>SUM(K41:K43)</f>
        <v>0</v>
      </c>
      <c r="L44" s="182">
        <f>SUM(L41:L43)</f>
        <v>0</v>
      </c>
      <c r="M44" s="182">
        <f>SUM(M41:M43)</f>
        <v>0</v>
      </c>
      <c r="N44" s="182">
        <f>SUM(N41:N43)</f>
        <v>0</v>
      </c>
      <c r="O44" s="182">
        <f>SUM(O41:O43)</f>
        <v>0</v>
      </c>
    </row>
    <row r="45" spans="1:15" ht="14.25">
      <c r="A45" s="416"/>
      <c r="B45" s="215"/>
      <c r="C45" s="172"/>
      <c r="D45" s="172"/>
      <c r="E45" s="204"/>
      <c r="F45" s="204"/>
      <c r="G45" s="204"/>
      <c r="H45" s="204"/>
      <c r="I45" s="172"/>
      <c r="J45" s="172"/>
      <c r="K45" s="172"/>
      <c r="L45" s="172"/>
      <c r="M45" s="172"/>
      <c r="N45" s="172"/>
      <c r="O45" s="172"/>
    </row>
    <row r="46" spans="1:15" ht="15">
      <c r="A46" s="414" t="s">
        <v>217</v>
      </c>
      <c r="B46" s="219"/>
      <c r="C46" s="167"/>
      <c r="D46" s="167"/>
      <c r="E46" s="202"/>
      <c r="F46" s="164"/>
      <c r="G46" s="164"/>
      <c r="H46" s="164"/>
      <c r="I46" s="167"/>
      <c r="K46" s="147"/>
      <c r="L46" s="147"/>
      <c r="M46" s="147"/>
      <c r="N46" s="147"/>
      <c r="O46" s="147"/>
    </row>
    <row r="47" spans="1:15" ht="14.25">
      <c r="A47" s="411"/>
      <c r="B47" s="163"/>
      <c r="C47" s="167"/>
      <c r="D47" s="167"/>
      <c r="E47" s="202"/>
      <c r="F47" s="164"/>
      <c r="G47" s="164"/>
      <c r="H47" s="164"/>
      <c r="I47" s="167"/>
      <c r="K47" s="147"/>
      <c r="L47" s="147"/>
      <c r="M47" s="147"/>
      <c r="N47" s="147"/>
      <c r="O47" s="147"/>
    </row>
    <row r="48" spans="1:15" ht="14.25">
      <c r="A48" s="178" t="s">
        <v>151</v>
      </c>
      <c r="B48" s="163"/>
      <c r="C48" s="374">
        <v>0</v>
      </c>
      <c r="D48" s="374">
        <v>0</v>
      </c>
      <c r="E48" s="164">
        <f>C48+D48</f>
        <v>0</v>
      </c>
      <c r="F48" s="164">
        <f>#N/A</f>
        <v>0</v>
      </c>
      <c r="G48" s="164">
        <f>F48-E48</f>
        <v>0</v>
      </c>
      <c r="H48" s="164"/>
      <c r="I48" s="457">
        <v>0</v>
      </c>
      <c r="J48" s="457">
        <v>0</v>
      </c>
      <c r="K48" s="167">
        <f>I48+J48</f>
        <v>0</v>
      </c>
      <c r="L48" s="167">
        <f>#N/A</f>
        <v>0</v>
      </c>
      <c r="M48" s="167">
        <f>L48-K48</f>
        <v>0</v>
      </c>
      <c r="N48" s="457">
        <v>0</v>
      </c>
      <c r="O48" s="167">
        <f>+L48+N48</f>
        <v>0</v>
      </c>
    </row>
    <row r="49" spans="1:15" ht="14.25">
      <c r="A49" s="411" t="s">
        <v>148</v>
      </c>
      <c r="B49" s="163"/>
      <c r="C49" s="374">
        <v>0</v>
      </c>
      <c r="D49" s="374">
        <v>0</v>
      </c>
      <c r="E49" s="164">
        <f>C49+D49</f>
        <v>0</v>
      </c>
      <c r="F49" s="164">
        <f>#N/A</f>
        <v>0</v>
      </c>
      <c r="G49" s="164">
        <f>F49-E49</f>
        <v>0</v>
      </c>
      <c r="H49" s="164"/>
      <c r="I49" s="457">
        <v>0</v>
      </c>
      <c r="J49" s="457">
        <v>0</v>
      </c>
      <c r="K49" s="167">
        <f>I49+J49</f>
        <v>0</v>
      </c>
      <c r="L49" s="167">
        <f>#N/A</f>
        <v>0</v>
      </c>
      <c r="M49" s="167">
        <f>L49-K49</f>
        <v>0</v>
      </c>
      <c r="N49" s="457">
        <v>0</v>
      </c>
      <c r="O49" s="167">
        <f>+L49+N49</f>
        <v>0</v>
      </c>
    </row>
    <row r="50" spans="1:15" ht="14.25">
      <c r="A50" s="411" t="s">
        <v>125</v>
      </c>
      <c r="B50" s="163"/>
      <c r="C50" s="374">
        <v>0</v>
      </c>
      <c r="D50" s="374">
        <v>0</v>
      </c>
      <c r="E50" s="164">
        <f>C50+D50</f>
        <v>0</v>
      </c>
      <c r="F50" s="164">
        <f>#N/A</f>
        <v>0</v>
      </c>
      <c r="G50" s="164">
        <f>F50-E50</f>
        <v>0</v>
      </c>
      <c r="H50" s="164"/>
      <c r="I50" s="457">
        <v>0</v>
      </c>
      <c r="J50" s="457">
        <v>0</v>
      </c>
      <c r="K50" s="167">
        <f>I50+J50</f>
        <v>0</v>
      </c>
      <c r="L50" s="167">
        <f>#N/A</f>
        <v>0</v>
      </c>
      <c r="M50" s="167">
        <f>L50-K50</f>
        <v>0</v>
      </c>
      <c r="N50" s="457">
        <v>0</v>
      </c>
      <c r="O50" s="167">
        <f>+L50+N50</f>
        <v>0</v>
      </c>
    </row>
    <row r="51" spans="1:15" ht="15">
      <c r="A51" s="412" t="s">
        <v>170</v>
      </c>
      <c r="B51" s="213"/>
      <c r="C51" s="182">
        <f>SUM(C48:C50)</f>
        <v>0</v>
      </c>
      <c r="D51" s="182">
        <f>SUM(D48:D50)</f>
        <v>0</v>
      </c>
      <c r="E51" s="198">
        <f aca="true" t="shared" si="8" ref="E51:J51">SUM(E48:E50)</f>
        <v>0</v>
      </c>
      <c r="F51" s="198">
        <f t="shared" si="8"/>
        <v>0</v>
      </c>
      <c r="G51" s="198">
        <f t="shared" si="8"/>
        <v>0</v>
      </c>
      <c r="H51" s="191">
        <f>F51-C51-D51-G51</f>
        <v>0</v>
      </c>
      <c r="I51" s="182">
        <f t="shared" si="8"/>
        <v>0</v>
      </c>
      <c r="J51" s="182">
        <f t="shared" si="8"/>
        <v>0</v>
      </c>
      <c r="K51" s="182">
        <f>SUM(K48:K50)</f>
        <v>0</v>
      </c>
      <c r="L51" s="182">
        <f>SUM(L48:L50)</f>
        <v>0</v>
      </c>
      <c r="M51" s="182">
        <f>SUM(M48:M50)</f>
        <v>0</v>
      </c>
      <c r="N51" s="182">
        <f>SUM(N48:N50)</f>
        <v>0</v>
      </c>
      <c r="O51" s="182">
        <f>SUM(O48:O50)</f>
        <v>0</v>
      </c>
    </row>
    <row r="52" spans="1:15" ht="14.25">
      <c r="A52" s="416"/>
      <c r="B52" s="215"/>
      <c r="C52" s="176"/>
      <c r="D52" s="176"/>
      <c r="E52" s="164"/>
      <c r="F52" s="164"/>
      <c r="G52" s="164"/>
      <c r="H52" s="164"/>
      <c r="I52" s="176"/>
      <c r="J52" s="183"/>
      <c r="K52" s="183"/>
      <c r="L52" s="183"/>
      <c r="M52" s="183"/>
      <c r="N52" s="183"/>
      <c r="O52" s="183"/>
    </row>
    <row r="53" spans="1:15" ht="15">
      <c r="A53" s="194" t="s">
        <v>218</v>
      </c>
      <c r="B53" s="179"/>
      <c r="C53" s="167"/>
      <c r="D53" s="167"/>
      <c r="E53" s="202"/>
      <c r="F53" s="164"/>
      <c r="G53" s="164"/>
      <c r="H53" s="164"/>
      <c r="I53" s="167"/>
      <c r="K53" s="147"/>
      <c r="L53" s="147"/>
      <c r="M53" s="147"/>
      <c r="N53" s="147"/>
      <c r="O53" s="147"/>
    </row>
    <row r="54" spans="1:15" ht="15">
      <c r="A54" s="410"/>
      <c r="B54" s="162"/>
      <c r="C54" s="167"/>
      <c r="D54" s="167"/>
      <c r="E54" s="202"/>
      <c r="F54" s="164"/>
      <c r="G54" s="164"/>
      <c r="H54" s="164"/>
      <c r="I54" s="167"/>
      <c r="K54" s="147"/>
      <c r="L54" s="147"/>
      <c r="M54" s="147"/>
      <c r="N54" s="147"/>
      <c r="O54" s="147"/>
    </row>
    <row r="55" spans="1:15" ht="14.25">
      <c r="A55" s="411" t="s">
        <v>193</v>
      </c>
      <c r="B55" s="163"/>
      <c r="C55" s="374">
        <v>0</v>
      </c>
      <c r="D55" s="374">
        <v>0</v>
      </c>
      <c r="E55" s="164">
        <f>C55+D55</f>
        <v>0</v>
      </c>
      <c r="F55" s="164">
        <f>#N/A</f>
        <v>0</v>
      </c>
      <c r="G55" s="164">
        <f>F55-E55</f>
        <v>0</v>
      </c>
      <c r="H55" s="164"/>
      <c r="I55" s="457">
        <v>0</v>
      </c>
      <c r="J55" s="457">
        <v>0</v>
      </c>
      <c r="K55" s="167">
        <f>I55+J55</f>
        <v>0</v>
      </c>
      <c r="L55" s="167">
        <f>#N/A</f>
        <v>0</v>
      </c>
      <c r="M55" s="167">
        <f>L55-K55</f>
        <v>0</v>
      </c>
      <c r="N55" s="457">
        <v>0</v>
      </c>
      <c r="O55" s="167">
        <f>+L55+N55</f>
        <v>0</v>
      </c>
    </row>
    <row r="56" spans="1:15" ht="14.25">
      <c r="A56" s="411" t="s">
        <v>152</v>
      </c>
      <c r="B56" s="163"/>
      <c r="C56" s="374">
        <v>0</v>
      </c>
      <c r="D56" s="374">
        <v>0</v>
      </c>
      <c r="E56" s="164">
        <f>C56+D56</f>
        <v>0</v>
      </c>
      <c r="F56" s="164">
        <f>#N/A</f>
        <v>0</v>
      </c>
      <c r="G56" s="164">
        <f>F56-E56</f>
        <v>0</v>
      </c>
      <c r="H56" s="164"/>
      <c r="I56" s="457">
        <v>0</v>
      </c>
      <c r="J56" s="457">
        <v>0</v>
      </c>
      <c r="K56" s="167">
        <f>I56+J56</f>
        <v>0</v>
      </c>
      <c r="L56" s="167">
        <f>#N/A</f>
        <v>0</v>
      </c>
      <c r="M56" s="167">
        <f>L56-K56</f>
        <v>0</v>
      </c>
      <c r="N56" s="457">
        <v>0</v>
      </c>
      <c r="O56" s="167">
        <f>+L56+N56</f>
        <v>0</v>
      </c>
    </row>
    <row r="57" spans="1:15" ht="14.25">
      <c r="A57" s="411" t="s">
        <v>173</v>
      </c>
      <c r="B57" s="163"/>
      <c r="C57" s="374">
        <v>0</v>
      </c>
      <c r="D57" s="374">
        <v>0</v>
      </c>
      <c r="E57" s="164">
        <f>C57+D57</f>
        <v>0</v>
      </c>
      <c r="F57" s="164">
        <f>#N/A</f>
        <v>0</v>
      </c>
      <c r="G57" s="164">
        <f>F57-E57</f>
        <v>0</v>
      </c>
      <c r="H57" s="164"/>
      <c r="I57" s="457">
        <v>0</v>
      </c>
      <c r="J57" s="457">
        <v>0</v>
      </c>
      <c r="K57" s="167">
        <f>I57+J57</f>
        <v>0</v>
      </c>
      <c r="L57" s="167">
        <f>#N/A</f>
        <v>0</v>
      </c>
      <c r="M57" s="167">
        <f>L57-K57</f>
        <v>0</v>
      </c>
      <c r="N57" s="457">
        <v>0</v>
      </c>
      <c r="O57" s="167">
        <f>+L57+N57</f>
        <v>0</v>
      </c>
    </row>
    <row r="58" spans="1:15" ht="15">
      <c r="A58" s="214" t="s">
        <v>172</v>
      </c>
      <c r="B58" s="214"/>
      <c r="C58" s="182">
        <f>SUM(C55:C57)</f>
        <v>0</v>
      </c>
      <c r="D58" s="182">
        <f>SUM(D55:D57)</f>
        <v>0</v>
      </c>
      <c r="E58" s="198">
        <f aca="true" t="shared" si="9" ref="E58:J58">SUM(E55:E57)</f>
        <v>0</v>
      </c>
      <c r="F58" s="198">
        <f t="shared" si="9"/>
        <v>0</v>
      </c>
      <c r="G58" s="198">
        <f t="shared" si="9"/>
        <v>0</v>
      </c>
      <c r="H58" s="191">
        <f>F58-C58-D58-G58</f>
        <v>0</v>
      </c>
      <c r="I58" s="182">
        <f t="shared" si="9"/>
        <v>0</v>
      </c>
      <c r="J58" s="182">
        <f t="shared" si="9"/>
        <v>0</v>
      </c>
      <c r="K58" s="182">
        <f>SUM(K55:K57)</f>
        <v>0</v>
      </c>
      <c r="L58" s="182">
        <f>SUM(L55:L57)</f>
        <v>0</v>
      </c>
      <c r="M58" s="182">
        <f>SUM(M55:M57)</f>
        <v>0</v>
      </c>
      <c r="N58" s="182">
        <f>SUM(N55:N57)</f>
        <v>0</v>
      </c>
      <c r="O58" s="182">
        <f>SUM(O55:O57)</f>
        <v>0</v>
      </c>
    </row>
    <row r="59" spans="1:15" ht="15">
      <c r="A59" s="214"/>
      <c r="B59" s="214"/>
      <c r="C59" s="174"/>
      <c r="D59" s="174"/>
      <c r="E59" s="205"/>
      <c r="F59" s="205"/>
      <c r="G59" s="205"/>
      <c r="H59" s="205"/>
      <c r="I59" s="176"/>
      <c r="J59" s="177"/>
      <c r="K59" s="177"/>
      <c r="L59" s="177"/>
      <c r="M59" s="177"/>
      <c r="N59" s="177"/>
      <c r="O59" s="177"/>
    </row>
    <row r="60" spans="1:15" ht="15">
      <c r="A60" s="194" t="s">
        <v>219</v>
      </c>
      <c r="B60" s="214"/>
      <c r="C60" s="174"/>
      <c r="D60" s="174"/>
      <c r="E60" s="205"/>
      <c r="F60" s="205"/>
      <c r="G60" s="205"/>
      <c r="H60" s="205"/>
      <c r="I60" s="176"/>
      <c r="J60" s="177"/>
      <c r="K60" s="177"/>
      <c r="L60" s="177"/>
      <c r="M60" s="177"/>
      <c r="N60" s="177"/>
      <c r="O60" s="177"/>
    </row>
    <row r="61" spans="1:15" ht="15">
      <c r="A61" s="411"/>
      <c r="B61" s="214"/>
      <c r="C61" s="174"/>
      <c r="D61" s="174"/>
      <c r="E61" s="205"/>
      <c r="F61" s="205"/>
      <c r="G61" s="205"/>
      <c r="H61" s="205"/>
      <c r="I61" s="176"/>
      <c r="J61" s="177"/>
      <c r="K61" s="177"/>
      <c r="L61" s="177"/>
      <c r="M61" s="177"/>
      <c r="N61" s="177"/>
      <c r="O61" s="177"/>
    </row>
    <row r="62" spans="1:15" ht="15">
      <c r="A62" s="411" t="s">
        <v>194</v>
      </c>
      <c r="B62" s="214"/>
      <c r="C62" s="374">
        <v>0</v>
      </c>
      <c r="D62" s="374">
        <v>0</v>
      </c>
      <c r="E62" s="164">
        <f>C62+D62</f>
        <v>0</v>
      </c>
      <c r="F62" s="164">
        <f>#N/A</f>
        <v>0</v>
      </c>
      <c r="G62" s="164">
        <f>F62-E62</f>
        <v>0</v>
      </c>
      <c r="H62" s="164"/>
      <c r="I62" s="457">
        <v>0</v>
      </c>
      <c r="J62" s="457">
        <v>0</v>
      </c>
      <c r="K62" s="167">
        <f>I62+J62</f>
        <v>0</v>
      </c>
      <c r="L62" s="167">
        <f>#N/A</f>
        <v>0</v>
      </c>
      <c r="M62" s="167">
        <f>L62-K62</f>
        <v>0</v>
      </c>
      <c r="N62" s="457">
        <v>0</v>
      </c>
      <c r="O62" s="167">
        <f>+L62+N62</f>
        <v>0</v>
      </c>
    </row>
    <row r="63" spans="1:15" ht="15">
      <c r="A63" s="411" t="s">
        <v>195</v>
      </c>
      <c r="B63" s="214"/>
      <c r="C63" s="374">
        <v>0</v>
      </c>
      <c r="D63" s="374">
        <v>0</v>
      </c>
      <c r="E63" s="164">
        <f>C63+D63</f>
        <v>0</v>
      </c>
      <c r="F63" s="164">
        <f>#N/A</f>
        <v>0</v>
      </c>
      <c r="G63" s="164">
        <f>F63-E63</f>
        <v>0</v>
      </c>
      <c r="H63" s="164"/>
      <c r="I63" s="457">
        <v>0</v>
      </c>
      <c r="J63" s="457">
        <v>0</v>
      </c>
      <c r="K63" s="167">
        <f>I63+J63</f>
        <v>0</v>
      </c>
      <c r="L63" s="167">
        <f>#N/A</f>
        <v>0</v>
      </c>
      <c r="M63" s="167">
        <f>L63-K63</f>
        <v>0</v>
      </c>
      <c r="N63" s="457">
        <v>0</v>
      </c>
      <c r="O63" s="167">
        <f>+L63+N63</f>
        <v>0</v>
      </c>
    </row>
    <row r="64" spans="1:15" ht="15">
      <c r="A64" s="214" t="s">
        <v>174</v>
      </c>
      <c r="B64" s="214"/>
      <c r="C64" s="182">
        <f>SUM(C62:C63)</f>
        <v>0</v>
      </c>
      <c r="D64" s="182">
        <f>SUM(D62:D63)</f>
        <v>0</v>
      </c>
      <c r="E64" s="198">
        <f aca="true" t="shared" si="10" ref="E64:J64">SUM(E62:E63)</f>
        <v>0</v>
      </c>
      <c r="F64" s="198">
        <f t="shared" si="10"/>
        <v>0</v>
      </c>
      <c r="G64" s="198">
        <f t="shared" si="10"/>
        <v>0</v>
      </c>
      <c r="H64" s="191">
        <f>F64-C64-D64-G64</f>
        <v>0</v>
      </c>
      <c r="I64" s="182">
        <f t="shared" si="10"/>
        <v>0</v>
      </c>
      <c r="J64" s="182">
        <f t="shared" si="10"/>
        <v>0</v>
      </c>
      <c r="K64" s="182">
        <f>SUM(K62:K63)</f>
        <v>0</v>
      </c>
      <c r="L64" s="182">
        <f>SUM(L62:L63)</f>
        <v>0</v>
      </c>
      <c r="M64" s="182">
        <f>SUM(M62:M63)</f>
        <v>0</v>
      </c>
      <c r="N64" s="182">
        <f>SUM(N62:N63)</f>
        <v>0</v>
      </c>
      <c r="O64" s="182">
        <f>SUM(O62:O63)</f>
        <v>0</v>
      </c>
    </row>
    <row r="65" spans="1:15" ht="15">
      <c r="A65" s="214"/>
      <c r="B65" s="214"/>
      <c r="C65" s="174"/>
      <c r="D65" s="174"/>
      <c r="E65" s="205"/>
      <c r="F65" s="205"/>
      <c r="G65" s="205"/>
      <c r="H65" s="205"/>
      <c r="I65" s="176"/>
      <c r="J65" s="177"/>
      <c r="K65" s="177"/>
      <c r="L65" s="177"/>
      <c r="M65" s="177"/>
      <c r="N65" s="177"/>
      <c r="O65" s="177"/>
    </row>
    <row r="66" spans="1:15" ht="15">
      <c r="A66" s="194" t="s">
        <v>220</v>
      </c>
      <c r="B66" s="214"/>
      <c r="C66" s="174"/>
      <c r="D66" s="174"/>
      <c r="E66" s="205"/>
      <c r="F66" s="205"/>
      <c r="G66" s="205"/>
      <c r="H66" s="205"/>
      <c r="I66" s="176"/>
      <c r="J66" s="177"/>
      <c r="K66" s="177"/>
      <c r="L66" s="177"/>
      <c r="M66" s="177"/>
      <c r="N66" s="177"/>
      <c r="O66" s="177"/>
    </row>
    <row r="67" spans="1:15" ht="15">
      <c r="A67" s="410"/>
      <c r="B67" s="214"/>
      <c r="C67" s="174"/>
      <c r="D67" s="174"/>
      <c r="E67" s="205"/>
      <c r="F67" s="205"/>
      <c r="G67" s="205"/>
      <c r="H67" s="205"/>
      <c r="I67" s="164"/>
      <c r="J67" s="200"/>
      <c r="K67" s="177"/>
      <c r="L67" s="177"/>
      <c r="M67" s="177"/>
      <c r="N67" s="177"/>
      <c r="O67" s="167"/>
    </row>
    <row r="68" spans="1:15" ht="15">
      <c r="A68" s="411" t="s">
        <v>196</v>
      </c>
      <c r="B68" s="214"/>
      <c r="C68" s="374">
        <v>0</v>
      </c>
      <c r="D68" s="374">
        <v>0</v>
      </c>
      <c r="E68" s="164">
        <f>C68+D68</f>
        <v>0</v>
      </c>
      <c r="F68" s="164">
        <f>#N/A</f>
        <v>0</v>
      </c>
      <c r="G68" s="164">
        <f>F68-E68</f>
        <v>0</v>
      </c>
      <c r="H68" s="164"/>
      <c r="I68" s="457">
        <v>0</v>
      </c>
      <c r="J68" s="457">
        <v>0</v>
      </c>
      <c r="K68" s="167">
        <f>I68+J68</f>
        <v>0</v>
      </c>
      <c r="L68" s="167">
        <f>#N/A</f>
        <v>0</v>
      </c>
      <c r="M68" s="167">
        <f>L68-K68</f>
        <v>0</v>
      </c>
      <c r="N68" s="457">
        <v>0</v>
      </c>
      <c r="O68" s="167">
        <f>+L68+N68</f>
        <v>0</v>
      </c>
    </row>
    <row r="69" spans="1:15" ht="15">
      <c r="A69" s="214" t="s">
        <v>175</v>
      </c>
      <c r="B69" s="214"/>
      <c r="C69" s="182">
        <f>SUM(C68:C68)</f>
        <v>0</v>
      </c>
      <c r="D69" s="182">
        <f>SUM(D68:D68)</f>
        <v>0</v>
      </c>
      <c r="E69" s="198">
        <f aca="true" t="shared" si="11" ref="E69:J69">SUM(E68:E68)</f>
        <v>0</v>
      </c>
      <c r="F69" s="198">
        <f t="shared" si="11"/>
        <v>0</v>
      </c>
      <c r="G69" s="198">
        <f t="shared" si="11"/>
        <v>0</v>
      </c>
      <c r="H69" s="191">
        <f>F69-C69-D69-G69</f>
        <v>0</v>
      </c>
      <c r="I69" s="182">
        <f t="shared" si="11"/>
        <v>0</v>
      </c>
      <c r="J69" s="182">
        <f t="shared" si="11"/>
        <v>0</v>
      </c>
      <c r="K69" s="182">
        <f>SUM(K68:K68)</f>
        <v>0</v>
      </c>
      <c r="L69" s="182">
        <f>SUM(L68:L68)</f>
        <v>0</v>
      </c>
      <c r="M69" s="182">
        <f>SUM(M68:M68)</f>
        <v>0</v>
      </c>
      <c r="N69" s="182">
        <f>SUM(N68:N68)</f>
        <v>0</v>
      </c>
      <c r="O69" s="182">
        <f>SUM(O68:O68)</f>
        <v>0</v>
      </c>
    </row>
    <row r="70" spans="1:15" ht="15">
      <c r="A70" s="214"/>
      <c r="B70" s="214"/>
      <c r="C70" s="174"/>
      <c r="D70" s="174"/>
      <c r="E70" s="205"/>
      <c r="F70" s="205"/>
      <c r="G70" s="205"/>
      <c r="H70" s="205"/>
      <c r="I70" s="176"/>
      <c r="J70" s="177"/>
      <c r="K70" s="177"/>
      <c r="L70" s="177"/>
      <c r="M70" s="177"/>
      <c r="N70" s="177"/>
      <c r="O70" s="177"/>
    </row>
    <row r="71" spans="1:15" ht="15">
      <c r="A71" s="194" t="s">
        <v>221</v>
      </c>
      <c r="B71" s="214"/>
      <c r="C71" s="174"/>
      <c r="D71" s="174"/>
      <c r="E71" s="205"/>
      <c r="F71" s="205"/>
      <c r="G71" s="205"/>
      <c r="H71" s="205"/>
      <c r="I71" s="176"/>
      <c r="J71" s="177"/>
      <c r="K71" s="177"/>
      <c r="L71" s="177"/>
      <c r="M71" s="177"/>
      <c r="N71" s="177"/>
      <c r="O71" s="177"/>
    </row>
    <row r="72" spans="1:15" ht="15">
      <c r="A72" s="410"/>
      <c r="B72" s="214"/>
      <c r="C72" s="174"/>
      <c r="D72" s="174"/>
      <c r="E72" s="205"/>
      <c r="F72" s="205"/>
      <c r="G72" s="205"/>
      <c r="H72" s="205"/>
      <c r="I72" s="176"/>
      <c r="J72" s="177"/>
      <c r="K72" s="177"/>
      <c r="L72" s="177"/>
      <c r="M72" s="177"/>
      <c r="N72" s="177"/>
      <c r="O72" s="177"/>
    </row>
    <row r="73" spans="1:15" ht="15">
      <c r="A73" s="411" t="s">
        <v>197</v>
      </c>
      <c r="B73" s="214"/>
      <c r="C73" s="374">
        <v>0</v>
      </c>
      <c r="D73" s="374">
        <v>0</v>
      </c>
      <c r="E73" s="164">
        <f>C73+D73</f>
        <v>0</v>
      </c>
      <c r="F73" s="164">
        <f>#N/A</f>
        <v>0</v>
      </c>
      <c r="G73" s="164">
        <f>F73-E73</f>
        <v>0</v>
      </c>
      <c r="H73" s="164"/>
      <c r="I73" s="457">
        <v>0</v>
      </c>
      <c r="J73" s="457">
        <v>0</v>
      </c>
      <c r="K73" s="167">
        <f>I73+J73</f>
        <v>0</v>
      </c>
      <c r="L73" s="167">
        <f>#N/A</f>
        <v>0</v>
      </c>
      <c r="M73" s="167">
        <f>L73-K73</f>
        <v>0</v>
      </c>
      <c r="N73" s="457">
        <v>0</v>
      </c>
      <c r="O73" s="167">
        <f>+L73+N73</f>
        <v>0</v>
      </c>
    </row>
    <row r="74" spans="1:15" ht="15">
      <c r="A74" s="411" t="s">
        <v>153</v>
      </c>
      <c r="B74" s="214"/>
      <c r="C74" s="374">
        <v>0</v>
      </c>
      <c r="D74" s="374">
        <v>0</v>
      </c>
      <c r="E74" s="164">
        <f>C74+D74</f>
        <v>0</v>
      </c>
      <c r="F74" s="164">
        <f>#N/A</f>
        <v>0</v>
      </c>
      <c r="G74" s="164">
        <f>F74-E74</f>
        <v>0</v>
      </c>
      <c r="H74" s="164"/>
      <c r="I74" s="457">
        <v>0</v>
      </c>
      <c r="J74" s="457">
        <v>0</v>
      </c>
      <c r="K74" s="167">
        <f>I74+J74</f>
        <v>0</v>
      </c>
      <c r="L74" s="167">
        <f>#N/A</f>
        <v>0</v>
      </c>
      <c r="M74" s="167">
        <f>L74-K74</f>
        <v>0</v>
      </c>
      <c r="N74" s="457">
        <v>0</v>
      </c>
      <c r="O74" s="167">
        <f>+L74+N74</f>
        <v>0</v>
      </c>
    </row>
    <row r="75" spans="1:15" ht="15">
      <c r="A75" s="411" t="s">
        <v>198</v>
      </c>
      <c r="B75" s="214"/>
      <c r="C75" s="374">
        <v>0</v>
      </c>
      <c r="D75" s="374">
        <v>0</v>
      </c>
      <c r="E75" s="164">
        <f>C75+D75</f>
        <v>0</v>
      </c>
      <c r="F75" s="164">
        <f>#N/A</f>
        <v>0</v>
      </c>
      <c r="G75" s="164">
        <f>F75-E75</f>
        <v>0</v>
      </c>
      <c r="H75" s="164"/>
      <c r="I75" s="457">
        <v>0</v>
      </c>
      <c r="J75" s="457">
        <v>0</v>
      </c>
      <c r="K75" s="167">
        <f>I75+J75</f>
        <v>0</v>
      </c>
      <c r="L75" s="167">
        <f>#N/A</f>
        <v>0</v>
      </c>
      <c r="M75" s="167">
        <f>L75-K75</f>
        <v>0</v>
      </c>
      <c r="N75" s="457">
        <v>0</v>
      </c>
      <c r="O75" s="167">
        <f>+L75+N75</f>
        <v>0</v>
      </c>
    </row>
    <row r="76" spans="1:15" ht="15">
      <c r="A76" s="214" t="s">
        <v>176</v>
      </c>
      <c r="B76" s="214"/>
      <c r="C76" s="198">
        <f>SUM(C73:C75)</f>
        <v>0</v>
      </c>
      <c r="D76" s="198">
        <f>SUM(D73:D75)</f>
        <v>0</v>
      </c>
      <c r="E76" s="198">
        <f aca="true" t="shared" si="12" ref="E76:J76">SUM(E73:E75)</f>
        <v>0</v>
      </c>
      <c r="F76" s="198">
        <f t="shared" si="12"/>
        <v>0</v>
      </c>
      <c r="G76" s="198">
        <f t="shared" si="12"/>
        <v>0</v>
      </c>
      <c r="H76" s="191">
        <f>F76-C76-D76-G76</f>
        <v>0</v>
      </c>
      <c r="I76" s="191">
        <f t="shared" si="12"/>
        <v>0</v>
      </c>
      <c r="J76" s="192">
        <f t="shared" si="12"/>
        <v>0</v>
      </c>
      <c r="K76" s="192">
        <f>SUM(K73:K75)</f>
        <v>0</v>
      </c>
      <c r="L76" s="192">
        <f>SUM(L73:L75)</f>
        <v>0</v>
      </c>
      <c r="M76" s="192">
        <f>SUM(M73:M75)</f>
        <v>0</v>
      </c>
      <c r="N76" s="192">
        <f>SUM(N73:N75)</f>
        <v>0</v>
      </c>
      <c r="O76" s="192">
        <f>SUM(O73:O75)</f>
        <v>0</v>
      </c>
    </row>
    <row r="77" spans="1:15" ht="15.75" thickBot="1">
      <c r="A77" s="227"/>
      <c r="B77" s="227"/>
      <c r="C77" s="229"/>
      <c r="D77" s="229"/>
      <c r="E77" s="231"/>
      <c r="F77" s="231"/>
      <c r="G77" s="231"/>
      <c r="H77" s="231"/>
      <c r="I77" s="232"/>
      <c r="J77" s="233"/>
      <c r="K77" s="233"/>
      <c r="L77" s="233"/>
      <c r="M77" s="233"/>
      <c r="N77" s="233"/>
      <c r="O77" s="233"/>
    </row>
    <row r="78" spans="1:15" ht="15.75" thickBot="1">
      <c r="A78" s="227" t="s">
        <v>140</v>
      </c>
      <c r="B78" s="239"/>
      <c r="C78" s="229">
        <f>+C22+C36+C44+C51+C58+C64+C69+C76</f>
        <v>0</v>
      </c>
      <c r="D78" s="229">
        <f aca="true" t="shared" si="13" ref="D78:O78">+D22+D36+D44+D51+D58+D64+D69+D76</f>
        <v>0</v>
      </c>
      <c r="E78" s="229">
        <f t="shared" si="13"/>
        <v>0</v>
      </c>
      <c r="F78" s="229">
        <f t="shared" si="13"/>
        <v>0</v>
      </c>
      <c r="G78" s="229">
        <f t="shared" si="13"/>
        <v>0</v>
      </c>
      <c r="H78" s="229">
        <f t="shared" si="13"/>
        <v>0</v>
      </c>
      <c r="I78" s="229">
        <f t="shared" si="13"/>
        <v>0</v>
      </c>
      <c r="J78" s="229">
        <f t="shared" si="13"/>
        <v>0</v>
      </c>
      <c r="K78" s="229">
        <f t="shared" si="13"/>
        <v>0</v>
      </c>
      <c r="L78" s="229">
        <f t="shared" si="13"/>
        <v>0</v>
      </c>
      <c r="M78" s="229">
        <f t="shared" si="13"/>
        <v>0</v>
      </c>
      <c r="N78" s="229">
        <f t="shared" si="13"/>
        <v>0</v>
      </c>
      <c r="O78" s="229">
        <f t="shared" si="13"/>
        <v>0</v>
      </c>
    </row>
    <row r="79" spans="2:15" ht="14.25">
      <c r="B79" s="206"/>
      <c r="C79" s="184"/>
      <c r="D79" s="184"/>
      <c r="E79" s="206"/>
      <c r="F79" s="206"/>
      <c r="G79" s="206"/>
      <c r="H79" s="206"/>
      <c r="I79" s="145"/>
      <c r="J79" s="183"/>
      <c r="K79" s="184"/>
      <c r="L79" s="184"/>
      <c r="M79" s="184"/>
      <c r="N79" s="184"/>
      <c r="O79" s="184"/>
    </row>
  </sheetData>
  <sheetProtection password="C51F" sheet="1" objects="1" scenarios="1"/>
  <mergeCells count="7">
    <mergeCell ref="B9:E9"/>
    <mergeCell ref="B5:E5"/>
    <mergeCell ref="B6:E6"/>
    <mergeCell ref="A1:O1"/>
    <mergeCell ref="A3:O3"/>
    <mergeCell ref="B7:E7"/>
    <mergeCell ref="B8:E8"/>
  </mergeCells>
  <printOptions horizontalCentered="1"/>
  <pageMargins left="0" right="0" top="0.3937007874015748" bottom="0.3937007874015748" header="0" footer="0"/>
  <pageSetup fitToHeight="2" fitToWidth="1" horizontalDpi="600" verticalDpi="600" orientation="landscape" scale="51"/>
  <headerFooter alignWithMargins="0">
    <oddFooter>&amp;L&amp;8&amp;A&amp;C&amp;8Conservation International
Colombia&amp;R&amp;8&amp;P of &amp;N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5" zoomScaleNormal="75" zoomScalePageLayoutView="0" workbookViewId="0" topLeftCell="A5">
      <selection activeCell="F8" sqref="F8"/>
    </sheetView>
  </sheetViews>
  <sheetFormatPr defaultColWidth="8.88671875" defaultRowHeight="15"/>
  <cols>
    <col min="1" max="1" width="46.99609375" style="148" bestFit="1" customWidth="1"/>
    <col min="2" max="2" width="11.5546875" style="203" bestFit="1" customWidth="1"/>
    <col min="3" max="3" width="14.10546875" style="148" bestFit="1" customWidth="1"/>
    <col min="4" max="4" width="16.4453125" style="148" bestFit="1" customWidth="1"/>
    <col min="5" max="5" width="18.3359375" style="148" bestFit="1" customWidth="1"/>
    <col min="6" max="6" width="18.6640625" style="148" customWidth="1"/>
    <col min="7" max="7" width="15.3359375" style="203" customWidth="1"/>
    <col min="8" max="8" width="7.10546875" style="203" bestFit="1" customWidth="1"/>
    <col min="9" max="9" width="11.3359375" style="146" bestFit="1" customWidth="1"/>
    <col min="10" max="10" width="17.10546875" style="147" bestFit="1" customWidth="1"/>
    <col min="11" max="11" width="11.6640625" style="148" bestFit="1" customWidth="1"/>
    <col min="12" max="13" width="11.99609375" style="148" bestFit="1" customWidth="1"/>
    <col min="14" max="14" width="11.3359375" style="148" bestFit="1" customWidth="1"/>
    <col min="15" max="15" width="7.10546875" style="148" bestFit="1" customWidth="1"/>
    <col min="16" max="16384" width="8.88671875" style="148" customWidth="1"/>
  </cols>
  <sheetData>
    <row r="1" spans="1:15" ht="30.75" customHeight="1">
      <c r="A1" s="562" t="s">
        <v>121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0" ht="15">
      <c r="A2" s="149"/>
      <c r="B2" s="216"/>
      <c r="C2" s="146"/>
      <c r="D2" s="146"/>
      <c r="E2" s="144"/>
      <c r="F2" s="144"/>
      <c r="G2" s="144"/>
      <c r="H2" s="144"/>
      <c r="I2" s="145"/>
      <c r="J2" s="183"/>
    </row>
    <row r="3" spans="1:15" ht="20.25">
      <c r="A3" s="563" t="s">
        <v>207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</row>
    <row r="4" spans="1:10" ht="18">
      <c r="A4" s="140"/>
      <c r="B4" s="216"/>
      <c r="E4" s="144"/>
      <c r="F4" s="144"/>
      <c r="G4" s="144"/>
      <c r="H4" s="144"/>
      <c r="I4" s="145"/>
      <c r="J4" s="183"/>
    </row>
    <row r="5" spans="1:10" ht="16.5" thickBot="1">
      <c r="A5" s="199" t="s">
        <v>122</v>
      </c>
      <c r="B5" s="550">
        <f>#N/A</f>
        <v>0</v>
      </c>
      <c r="C5" s="551"/>
      <c r="D5" s="551"/>
      <c r="E5" s="551"/>
      <c r="F5" s="144"/>
      <c r="G5" s="144"/>
      <c r="H5" s="144"/>
      <c r="I5" s="145"/>
      <c r="J5" s="183"/>
    </row>
    <row r="6" spans="1:10" ht="16.5" thickBot="1">
      <c r="A6" s="199" t="s">
        <v>177</v>
      </c>
      <c r="B6" s="550">
        <f>#N/A</f>
        <v>0</v>
      </c>
      <c r="C6" s="551"/>
      <c r="D6" s="551"/>
      <c r="E6" s="551"/>
      <c r="F6" s="144"/>
      <c r="G6" s="144"/>
      <c r="H6" s="144"/>
      <c r="I6" s="145"/>
      <c r="J6" s="183"/>
    </row>
    <row r="7" spans="1:10" ht="16.5" thickBot="1">
      <c r="A7" s="199" t="s">
        <v>178</v>
      </c>
      <c r="B7" s="550">
        <f>#N/A</f>
        <v>0</v>
      </c>
      <c r="C7" s="551"/>
      <c r="D7" s="551"/>
      <c r="E7" s="551"/>
      <c r="F7" s="144"/>
      <c r="G7" s="144"/>
      <c r="H7" s="144"/>
      <c r="I7" s="145"/>
      <c r="J7" s="183"/>
    </row>
    <row r="8" spans="1:10" ht="16.5" thickBot="1">
      <c r="A8" s="199" t="s">
        <v>123</v>
      </c>
      <c r="B8" s="550">
        <f>#N/A</f>
        <v>0</v>
      </c>
      <c r="C8" s="551"/>
      <c r="D8" s="551"/>
      <c r="E8" s="551"/>
      <c r="F8" s="144"/>
      <c r="G8" s="144"/>
      <c r="H8" s="144"/>
      <c r="I8" s="145"/>
      <c r="J8" s="183"/>
    </row>
    <row r="9" spans="1:10" ht="16.5" thickBot="1">
      <c r="A9" s="199" t="s">
        <v>179</v>
      </c>
      <c r="B9" s="550">
        <f>#N/A</f>
        <v>0</v>
      </c>
      <c r="C9" s="551"/>
      <c r="D9" s="551"/>
      <c r="E9" s="551"/>
      <c r="F9" s="144"/>
      <c r="G9" s="144"/>
      <c r="H9" s="144"/>
      <c r="I9" s="145"/>
      <c r="J9" s="183"/>
    </row>
    <row r="10" spans="1:10" ht="15.75">
      <c r="A10" s="199"/>
      <c r="B10" s="207"/>
      <c r="C10" s="199"/>
      <c r="D10" s="199"/>
      <c r="E10" s="199"/>
      <c r="F10" s="199"/>
      <c r="G10" s="207"/>
      <c r="H10" s="144"/>
      <c r="I10" s="145"/>
      <c r="J10" s="183"/>
    </row>
    <row r="11" spans="1:10" s="203" customFormat="1" ht="18">
      <c r="A11" s="141" t="s">
        <v>185</v>
      </c>
      <c r="B11" s="456" t="s">
        <v>154</v>
      </c>
      <c r="C11" s="208"/>
      <c r="D11" s="208"/>
      <c r="E11" s="208"/>
      <c r="F11" s="144"/>
      <c r="G11" s="144"/>
      <c r="H11" s="144"/>
      <c r="I11" s="144"/>
      <c r="J11" s="209"/>
    </row>
    <row r="12" spans="1:2" ht="18">
      <c r="A12" s="141" t="s">
        <v>15</v>
      </c>
      <c r="B12" s="456" t="s">
        <v>154</v>
      </c>
    </row>
    <row r="13" spans="1:2" ht="18">
      <c r="A13" s="143" t="s">
        <v>186</v>
      </c>
      <c r="B13" s="456" t="s">
        <v>154</v>
      </c>
    </row>
    <row r="14" spans="3:15" ht="18">
      <c r="C14" s="187"/>
      <c r="D14" s="187"/>
      <c r="E14" s="187"/>
      <c r="F14" s="187"/>
      <c r="G14" s="187"/>
      <c r="H14" s="236"/>
      <c r="I14" s="187"/>
      <c r="J14" s="187"/>
      <c r="K14" s="187"/>
      <c r="L14" s="187"/>
      <c r="M14" s="187"/>
      <c r="N14" s="187"/>
      <c r="O14" s="187"/>
    </row>
    <row r="15" ht="14.25"/>
    <row r="16" spans="1:15" s="212" customFormat="1" ht="78.75">
      <c r="A16" s="196" t="s">
        <v>142</v>
      </c>
      <c r="B16" s="238"/>
      <c r="C16" s="210" t="s">
        <v>156</v>
      </c>
      <c r="D16" s="210" t="s">
        <v>157</v>
      </c>
      <c r="E16" s="210" t="s">
        <v>158</v>
      </c>
      <c r="F16" s="210" t="s">
        <v>159</v>
      </c>
      <c r="G16" s="210" t="s">
        <v>160</v>
      </c>
      <c r="H16" s="211" t="s">
        <v>155</v>
      </c>
      <c r="I16" s="240" t="s">
        <v>200</v>
      </c>
      <c r="J16" s="240" t="s">
        <v>201</v>
      </c>
      <c r="K16" s="240" t="s">
        <v>161</v>
      </c>
      <c r="L16" s="240" t="s">
        <v>202</v>
      </c>
      <c r="M16" s="240" t="s">
        <v>203</v>
      </c>
      <c r="N16" s="240" t="s">
        <v>204</v>
      </c>
      <c r="O16" s="241" t="s">
        <v>155</v>
      </c>
    </row>
    <row r="17" spans="1:8" ht="15">
      <c r="A17" s="161"/>
      <c r="B17" s="161"/>
      <c r="C17" s="154"/>
      <c r="D17" s="154"/>
      <c r="E17" s="155"/>
      <c r="F17" s="155"/>
      <c r="G17" s="155"/>
      <c r="H17" s="220"/>
    </row>
    <row r="18" spans="1:8" ht="15.75" customHeight="1">
      <c r="A18" s="410" t="s">
        <v>139</v>
      </c>
      <c r="B18" s="162"/>
      <c r="C18" s="154"/>
      <c r="D18" s="154"/>
      <c r="E18" s="155"/>
      <c r="F18" s="155"/>
      <c r="G18" s="155"/>
      <c r="H18" s="220"/>
    </row>
    <row r="19" spans="1:15" ht="14.25">
      <c r="A19" s="411" t="s">
        <v>187</v>
      </c>
      <c r="B19" s="163"/>
      <c r="C19" s="374">
        <v>0</v>
      </c>
      <c r="D19" s="374">
        <v>0</v>
      </c>
      <c r="E19" s="164">
        <f>C19+D19</f>
        <v>0</v>
      </c>
      <c r="F19" s="164">
        <f>#N/A</f>
        <v>0</v>
      </c>
      <c r="G19" s="164">
        <f>F19-E19</f>
        <v>0</v>
      </c>
      <c r="H19" s="164"/>
      <c r="I19" s="457">
        <v>0</v>
      </c>
      <c r="J19" s="457">
        <v>0</v>
      </c>
      <c r="K19" s="167">
        <f>I19+J19</f>
        <v>0</v>
      </c>
      <c r="L19" s="167">
        <f>#N/A</f>
        <v>0</v>
      </c>
      <c r="M19" s="167">
        <f>L19-K19</f>
        <v>0</v>
      </c>
      <c r="N19" s="457">
        <v>0</v>
      </c>
      <c r="O19" s="167">
        <f>+L19+N19</f>
        <v>0</v>
      </c>
    </row>
    <row r="20" spans="1:15" ht="14.25">
      <c r="A20" s="411" t="s">
        <v>188</v>
      </c>
      <c r="B20" s="169"/>
      <c r="C20" s="374">
        <v>0</v>
      </c>
      <c r="D20" s="374">
        <v>0</v>
      </c>
      <c r="E20" s="164">
        <f>C20+D20</f>
        <v>0</v>
      </c>
      <c r="F20" s="164">
        <f>#N/A</f>
        <v>0</v>
      </c>
      <c r="G20" s="164">
        <f>F20-E20</f>
        <v>0</v>
      </c>
      <c r="H20" s="164"/>
      <c r="I20" s="457">
        <v>0</v>
      </c>
      <c r="J20" s="457">
        <v>0</v>
      </c>
      <c r="K20" s="167">
        <f>I20+J20</f>
        <v>0</v>
      </c>
      <c r="L20" s="167">
        <f>#N/A</f>
        <v>0</v>
      </c>
      <c r="M20" s="167">
        <f>L20-K20</f>
        <v>0</v>
      </c>
      <c r="N20" s="457">
        <v>0</v>
      </c>
      <c r="O20" s="167">
        <f>+L20+N20</f>
        <v>0</v>
      </c>
    </row>
    <row r="21" spans="1:15" ht="14.25">
      <c r="A21" s="411" t="s">
        <v>141</v>
      </c>
      <c r="B21" s="169"/>
      <c r="C21" s="374">
        <v>0</v>
      </c>
      <c r="D21" s="374">
        <v>0</v>
      </c>
      <c r="E21" s="164">
        <f>C21+D21</f>
        <v>0</v>
      </c>
      <c r="F21" s="164">
        <f>#N/A</f>
        <v>0</v>
      </c>
      <c r="G21" s="164">
        <f>F21-E21</f>
        <v>0</v>
      </c>
      <c r="H21" s="164"/>
      <c r="I21" s="457">
        <v>0</v>
      </c>
      <c r="J21" s="457">
        <v>0</v>
      </c>
      <c r="K21" s="167">
        <f>I21+J21</f>
        <v>0</v>
      </c>
      <c r="L21" s="167">
        <f>#N/A</f>
        <v>0</v>
      </c>
      <c r="M21" s="167">
        <f>L21-K21</f>
        <v>0</v>
      </c>
      <c r="N21" s="457">
        <v>0</v>
      </c>
      <c r="O21" s="167">
        <f>+L21+N21</f>
        <v>0</v>
      </c>
    </row>
    <row r="22" spans="1:15" ht="15">
      <c r="A22" s="412" t="s">
        <v>168</v>
      </c>
      <c r="B22" s="170"/>
      <c r="C22" s="191">
        <f>SUM(C19:C21)</f>
        <v>0</v>
      </c>
      <c r="D22" s="191">
        <f>SUM(D19:D21)</f>
        <v>0</v>
      </c>
      <c r="E22" s="191">
        <f>SUM(E19:E21)</f>
        <v>0</v>
      </c>
      <c r="F22" s="191">
        <f>SUM(F19:F21)</f>
        <v>0</v>
      </c>
      <c r="G22" s="191">
        <f>SUM(G19:G21)</f>
        <v>0</v>
      </c>
      <c r="H22" s="191">
        <f>F22-C22-D22-G22</f>
        <v>0</v>
      </c>
      <c r="I22" s="191">
        <f>SUM(I19:I21)</f>
        <v>0</v>
      </c>
      <c r="J22" s="191">
        <f aca="true" t="shared" si="0" ref="J22:O22">SUM(J19:J21)</f>
        <v>0</v>
      </c>
      <c r="K22" s="191">
        <f t="shared" si="0"/>
        <v>0</v>
      </c>
      <c r="L22" s="191">
        <f t="shared" si="0"/>
        <v>0</v>
      </c>
      <c r="M22" s="191">
        <f t="shared" si="0"/>
        <v>0</v>
      </c>
      <c r="N22" s="191">
        <f>SUM(N19:N21)</f>
        <v>0</v>
      </c>
      <c r="O22" s="191">
        <f t="shared" si="0"/>
        <v>0</v>
      </c>
    </row>
    <row r="23" spans="1:11" ht="14.25">
      <c r="A23" s="413"/>
      <c r="B23" s="215"/>
      <c r="C23" s="189"/>
      <c r="D23" s="189"/>
      <c r="E23" s="189"/>
      <c r="F23" s="189"/>
      <c r="G23" s="189"/>
      <c r="H23" s="189"/>
      <c r="I23" s="189"/>
      <c r="J23" s="193"/>
      <c r="K23" s="184"/>
    </row>
    <row r="24" spans="1:11" ht="14.25">
      <c r="A24" s="413"/>
      <c r="B24" s="215"/>
      <c r="C24" s="176"/>
      <c r="D24" s="176"/>
      <c r="E24" s="164"/>
      <c r="F24" s="164"/>
      <c r="G24" s="164"/>
      <c r="H24" s="164"/>
      <c r="I24" s="176"/>
      <c r="J24" s="183"/>
      <c r="K24" s="184"/>
    </row>
    <row r="25" spans="1:9" ht="15">
      <c r="A25" s="414" t="s">
        <v>143</v>
      </c>
      <c r="B25" s="219"/>
      <c r="C25" s="179"/>
      <c r="D25" s="179"/>
      <c r="E25" s="201"/>
      <c r="F25" s="201"/>
      <c r="G25" s="201"/>
      <c r="H25" s="179"/>
      <c r="I25" s="167"/>
    </row>
    <row r="26" spans="1:9" ht="14.25">
      <c r="A26" s="415"/>
      <c r="B26" s="169"/>
      <c r="C26" s="179"/>
      <c r="D26" s="179"/>
      <c r="E26" s="201"/>
      <c r="F26" s="201"/>
      <c r="G26" s="201"/>
      <c r="H26" s="179"/>
      <c r="I26" s="167"/>
    </row>
    <row r="27" spans="1:9" ht="15">
      <c r="A27" s="410" t="s">
        <v>126</v>
      </c>
      <c r="B27" s="162"/>
      <c r="C27" s="179"/>
      <c r="D27" s="179"/>
      <c r="E27" s="201"/>
      <c r="F27" s="201"/>
      <c r="G27" s="201"/>
      <c r="H27" s="179"/>
      <c r="I27" s="167"/>
    </row>
    <row r="28" spans="1:15" ht="14.25">
      <c r="A28" s="411" t="s">
        <v>144</v>
      </c>
      <c r="B28" s="169"/>
      <c r="C28" s="374">
        <v>0</v>
      </c>
      <c r="D28" s="374">
        <v>0</v>
      </c>
      <c r="E28" s="164">
        <f aca="true" t="shared" si="1" ref="E28:E35">C28+D28</f>
        <v>0</v>
      </c>
      <c r="F28" s="164">
        <f>#N/A</f>
        <v>0</v>
      </c>
      <c r="G28" s="164">
        <f aca="true" t="shared" si="2" ref="G28:G35">F28-E28</f>
        <v>0</v>
      </c>
      <c r="H28" s="164"/>
      <c r="I28" s="457">
        <v>0</v>
      </c>
      <c r="J28" s="457">
        <v>0</v>
      </c>
      <c r="K28" s="167">
        <f aca="true" t="shared" si="3" ref="K28:K35">I28+J28</f>
        <v>0</v>
      </c>
      <c r="L28" s="167">
        <f>#N/A</f>
        <v>0</v>
      </c>
      <c r="M28" s="167">
        <f aca="true" t="shared" si="4" ref="M28:M35">L28-K28</f>
        <v>0</v>
      </c>
      <c r="N28" s="457">
        <v>0</v>
      </c>
      <c r="O28" s="167">
        <f aca="true" t="shared" si="5" ref="O28:O35">+L28+N28</f>
        <v>0</v>
      </c>
    </row>
    <row r="29" spans="1:15" ht="14.25">
      <c r="A29" s="411" t="s">
        <v>145</v>
      </c>
      <c r="B29" s="181"/>
      <c r="C29" s="374">
        <v>0</v>
      </c>
      <c r="D29" s="374">
        <v>0</v>
      </c>
      <c r="E29" s="164">
        <f t="shared" si="1"/>
        <v>0</v>
      </c>
      <c r="F29" s="164">
        <f>#N/A</f>
        <v>0</v>
      </c>
      <c r="G29" s="164">
        <f t="shared" si="2"/>
        <v>0</v>
      </c>
      <c r="H29" s="164"/>
      <c r="I29" s="457">
        <v>0</v>
      </c>
      <c r="J29" s="457">
        <v>0</v>
      </c>
      <c r="K29" s="167">
        <f t="shared" si="3"/>
        <v>0</v>
      </c>
      <c r="L29" s="167">
        <f>#N/A</f>
        <v>0</v>
      </c>
      <c r="M29" s="167">
        <f t="shared" si="4"/>
        <v>0</v>
      </c>
      <c r="N29" s="457">
        <v>0</v>
      </c>
      <c r="O29" s="167">
        <f t="shared" si="5"/>
        <v>0</v>
      </c>
    </row>
    <row r="30" spans="1:15" ht="14.25">
      <c r="A30" s="411" t="s">
        <v>189</v>
      </c>
      <c r="B30" s="163"/>
      <c r="C30" s="374">
        <v>0</v>
      </c>
      <c r="D30" s="374">
        <v>0</v>
      </c>
      <c r="E30" s="164">
        <f t="shared" si="1"/>
        <v>0</v>
      </c>
      <c r="F30" s="164">
        <f>#N/A</f>
        <v>0</v>
      </c>
      <c r="G30" s="164">
        <f t="shared" si="2"/>
        <v>0</v>
      </c>
      <c r="H30" s="164"/>
      <c r="I30" s="457">
        <v>0</v>
      </c>
      <c r="J30" s="457">
        <v>0</v>
      </c>
      <c r="K30" s="167">
        <f t="shared" si="3"/>
        <v>0</v>
      </c>
      <c r="L30" s="167">
        <f>#N/A</f>
        <v>0</v>
      </c>
      <c r="M30" s="167">
        <f t="shared" si="4"/>
        <v>0</v>
      </c>
      <c r="N30" s="457">
        <v>0</v>
      </c>
      <c r="O30" s="167">
        <f t="shared" si="5"/>
        <v>0</v>
      </c>
    </row>
    <row r="31" spans="1:15" ht="14.25">
      <c r="A31" s="411" t="s">
        <v>190</v>
      </c>
      <c r="B31" s="169"/>
      <c r="C31" s="374">
        <v>0</v>
      </c>
      <c r="D31" s="374">
        <v>0</v>
      </c>
      <c r="E31" s="164">
        <f t="shared" si="1"/>
        <v>0</v>
      </c>
      <c r="F31" s="164">
        <f>#N/A</f>
        <v>0</v>
      </c>
      <c r="G31" s="164">
        <f t="shared" si="2"/>
        <v>0</v>
      </c>
      <c r="H31" s="164"/>
      <c r="I31" s="457">
        <v>0</v>
      </c>
      <c r="J31" s="457">
        <v>0</v>
      </c>
      <c r="K31" s="167">
        <f t="shared" si="3"/>
        <v>0</v>
      </c>
      <c r="L31" s="167">
        <f>#N/A</f>
        <v>0</v>
      </c>
      <c r="M31" s="167">
        <f t="shared" si="4"/>
        <v>0</v>
      </c>
      <c r="N31" s="457">
        <v>0</v>
      </c>
      <c r="O31" s="167">
        <f t="shared" si="5"/>
        <v>0</v>
      </c>
    </row>
    <row r="32" spans="1:15" ht="14.25">
      <c r="A32" s="411" t="s">
        <v>191</v>
      </c>
      <c r="B32" s="163"/>
      <c r="C32" s="374">
        <v>0</v>
      </c>
      <c r="D32" s="374">
        <v>0</v>
      </c>
      <c r="E32" s="164">
        <f t="shared" si="1"/>
        <v>0</v>
      </c>
      <c r="F32" s="164">
        <f>#N/A</f>
        <v>0</v>
      </c>
      <c r="G32" s="164">
        <f t="shared" si="2"/>
        <v>0</v>
      </c>
      <c r="H32" s="164"/>
      <c r="I32" s="457">
        <v>0</v>
      </c>
      <c r="J32" s="457">
        <v>0</v>
      </c>
      <c r="K32" s="167">
        <f t="shared" si="3"/>
        <v>0</v>
      </c>
      <c r="L32" s="167">
        <f>#N/A</f>
        <v>0</v>
      </c>
      <c r="M32" s="167">
        <f t="shared" si="4"/>
        <v>0</v>
      </c>
      <c r="N32" s="457">
        <v>0</v>
      </c>
      <c r="O32" s="167">
        <f t="shared" si="5"/>
        <v>0</v>
      </c>
    </row>
    <row r="33" spans="1:15" ht="14.25">
      <c r="A33" s="411" t="s">
        <v>192</v>
      </c>
      <c r="B33" s="163"/>
      <c r="C33" s="374">
        <v>0</v>
      </c>
      <c r="D33" s="374">
        <v>0</v>
      </c>
      <c r="E33" s="164">
        <f t="shared" si="1"/>
        <v>0</v>
      </c>
      <c r="F33" s="164">
        <f>#N/A</f>
        <v>0</v>
      </c>
      <c r="G33" s="164">
        <f t="shared" si="2"/>
        <v>0</v>
      </c>
      <c r="H33" s="164"/>
      <c r="I33" s="457">
        <v>0</v>
      </c>
      <c r="J33" s="457">
        <v>0</v>
      </c>
      <c r="K33" s="167">
        <f t="shared" si="3"/>
        <v>0</v>
      </c>
      <c r="L33" s="167">
        <f>#N/A</f>
        <v>0</v>
      </c>
      <c r="M33" s="167">
        <f t="shared" si="4"/>
        <v>0</v>
      </c>
      <c r="N33" s="457">
        <v>0</v>
      </c>
      <c r="O33" s="167">
        <f t="shared" si="5"/>
        <v>0</v>
      </c>
    </row>
    <row r="34" spans="1:15" ht="14.25">
      <c r="A34" s="411" t="s">
        <v>147</v>
      </c>
      <c r="B34" s="163"/>
      <c r="C34" s="374">
        <v>0</v>
      </c>
      <c r="D34" s="374">
        <v>0</v>
      </c>
      <c r="E34" s="164">
        <f t="shared" si="1"/>
        <v>0</v>
      </c>
      <c r="F34" s="164">
        <f>#N/A</f>
        <v>0</v>
      </c>
      <c r="G34" s="164">
        <f t="shared" si="2"/>
        <v>0</v>
      </c>
      <c r="H34" s="164"/>
      <c r="I34" s="457">
        <v>0</v>
      </c>
      <c r="J34" s="457">
        <v>0</v>
      </c>
      <c r="K34" s="167">
        <f t="shared" si="3"/>
        <v>0</v>
      </c>
      <c r="L34" s="167">
        <f>#N/A</f>
        <v>0</v>
      </c>
      <c r="M34" s="167">
        <f t="shared" si="4"/>
        <v>0</v>
      </c>
      <c r="N34" s="457">
        <v>0</v>
      </c>
      <c r="O34" s="167">
        <f t="shared" si="5"/>
        <v>0</v>
      </c>
    </row>
    <row r="35" spans="1:15" ht="14.25">
      <c r="A35" s="178" t="s">
        <v>146</v>
      </c>
      <c r="B35" s="163"/>
      <c r="C35" s="374">
        <v>0</v>
      </c>
      <c r="D35" s="374">
        <v>0</v>
      </c>
      <c r="E35" s="164">
        <f t="shared" si="1"/>
        <v>0</v>
      </c>
      <c r="F35" s="164">
        <f>#N/A</f>
        <v>0</v>
      </c>
      <c r="G35" s="164">
        <f t="shared" si="2"/>
        <v>0</v>
      </c>
      <c r="H35" s="164"/>
      <c r="I35" s="457">
        <v>0</v>
      </c>
      <c r="J35" s="457">
        <v>0</v>
      </c>
      <c r="K35" s="167">
        <f t="shared" si="3"/>
        <v>0</v>
      </c>
      <c r="L35" s="167">
        <f>#N/A</f>
        <v>0</v>
      </c>
      <c r="M35" s="167">
        <f t="shared" si="4"/>
        <v>0</v>
      </c>
      <c r="N35" s="457">
        <v>0</v>
      </c>
      <c r="O35" s="167">
        <f t="shared" si="5"/>
        <v>0</v>
      </c>
    </row>
    <row r="36" spans="1:15" ht="15">
      <c r="A36" s="412" t="s">
        <v>169</v>
      </c>
      <c r="B36" s="213"/>
      <c r="C36" s="182">
        <f>SUM(C28:C35)</f>
        <v>0</v>
      </c>
      <c r="D36" s="182">
        <f>SUM(D28:D35)</f>
        <v>0</v>
      </c>
      <c r="E36" s="198">
        <f>SUM(E28:E35)</f>
        <v>0</v>
      </c>
      <c r="F36" s="198">
        <f>SUM(F28:F35)</f>
        <v>0</v>
      </c>
      <c r="G36" s="198">
        <f>SUM(G28:G35)</f>
        <v>0</v>
      </c>
      <c r="H36" s="191">
        <f>F36-C36-D36-G36</f>
        <v>0</v>
      </c>
      <c r="I36" s="182">
        <f aca="true" t="shared" si="6" ref="I36:N36">SUM(I28:I35)</f>
        <v>0</v>
      </c>
      <c r="J36" s="182">
        <f t="shared" si="6"/>
        <v>0</v>
      </c>
      <c r="K36" s="182">
        <f t="shared" si="6"/>
        <v>0</v>
      </c>
      <c r="L36" s="182">
        <f t="shared" si="6"/>
        <v>0</v>
      </c>
      <c r="M36" s="182">
        <f t="shared" si="6"/>
        <v>0</v>
      </c>
      <c r="N36" s="182">
        <f t="shared" si="6"/>
        <v>0</v>
      </c>
      <c r="O36" s="182">
        <f>SUM(O28:O35)</f>
        <v>0</v>
      </c>
    </row>
    <row r="37" spans="1:9" ht="14.25">
      <c r="A37" s="413"/>
      <c r="B37" s="215"/>
      <c r="C37" s="176"/>
      <c r="D37" s="176"/>
      <c r="E37" s="164"/>
      <c r="F37" s="164"/>
      <c r="G37" s="164"/>
      <c r="H37" s="164"/>
      <c r="I37" s="176"/>
    </row>
    <row r="38" spans="1:9" ht="14.25">
      <c r="A38" s="413"/>
      <c r="B38" s="215"/>
      <c r="C38" s="167"/>
      <c r="D38" s="167"/>
      <c r="E38" s="202"/>
      <c r="F38" s="202"/>
      <c r="G38" s="202"/>
      <c r="H38" s="164"/>
      <c r="I38" s="167"/>
    </row>
    <row r="39" spans="1:9" ht="15">
      <c r="A39" s="414" t="s">
        <v>216</v>
      </c>
      <c r="B39" s="162"/>
      <c r="C39" s="167"/>
      <c r="D39" s="167"/>
      <c r="E39" s="202"/>
      <c r="F39" s="202"/>
      <c r="G39" s="202"/>
      <c r="H39" s="164"/>
      <c r="I39" s="167"/>
    </row>
    <row r="40" spans="1:10" ht="14.25">
      <c r="A40" s="411"/>
      <c r="B40" s="163"/>
      <c r="E40" s="203"/>
      <c r="F40" s="203"/>
      <c r="I40" s="148"/>
      <c r="J40" s="148"/>
    </row>
    <row r="41" spans="1:15" ht="14.25">
      <c r="A41" s="411" t="s">
        <v>124</v>
      </c>
      <c r="B41" s="163"/>
      <c r="C41" s="374">
        <v>0</v>
      </c>
      <c r="D41" s="374">
        <v>0</v>
      </c>
      <c r="E41" s="164">
        <f>C41+D41</f>
        <v>0</v>
      </c>
      <c r="F41" s="164">
        <f>#N/A</f>
        <v>0</v>
      </c>
      <c r="G41" s="164">
        <f>F41-E41</f>
        <v>0</v>
      </c>
      <c r="H41" s="164"/>
      <c r="I41" s="457">
        <v>0</v>
      </c>
      <c r="J41" s="457">
        <v>0</v>
      </c>
      <c r="K41" s="167">
        <f>I41+J41</f>
        <v>0</v>
      </c>
      <c r="L41" s="167">
        <f>#N/A</f>
        <v>0</v>
      </c>
      <c r="M41" s="167">
        <f>L41-K41</f>
        <v>0</v>
      </c>
      <c r="N41" s="457">
        <v>0</v>
      </c>
      <c r="O41" s="167">
        <f>+L41+N41</f>
        <v>0</v>
      </c>
    </row>
    <row r="42" spans="1:15" ht="14.25">
      <c r="A42" s="411" t="s">
        <v>150</v>
      </c>
      <c r="B42" s="169"/>
      <c r="C42" s="374">
        <v>0</v>
      </c>
      <c r="D42" s="374">
        <v>0</v>
      </c>
      <c r="E42" s="164">
        <f>C42+D42</f>
        <v>0</v>
      </c>
      <c r="F42" s="164">
        <f>#N/A</f>
        <v>0</v>
      </c>
      <c r="G42" s="164">
        <f>F42-E42</f>
        <v>0</v>
      </c>
      <c r="H42" s="164"/>
      <c r="I42" s="457">
        <v>0</v>
      </c>
      <c r="J42" s="457">
        <v>0</v>
      </c>
      <c r="K42" s="167">
        <f>I42+J42</f>
        <v>0</v>
      </c>
      <c r="L42" s="167">
        <f>#N/A</f>
        <v>0</v>
      </c>
      <c r="M42" s="167">
        <f>L42-K42</f>
        <v>0</v>
      </c>
      <c r="N42" s="457">
        <v>0</v>
      </c>
      <c r="O42" s="167">
        <f>+L42+N42</f>
        <v>0</v>
      </c>
    </row>
    <row r="43" spans="1:15" ht="15">
      <c r="A43" s="411" t="s">
        <v>149</v>
      </c>
      <c r="B43" s="162"/>
      <c r="C43" s="374">
        <v>0</v>
      </c>
      <c r="D43" s="374">
        <v>0</v>
      </c>
      <c r="E43" s="164">
        <f>C43+D43</f>
        <v>0</v>
      </c>
      <c r="F43" s="164">
        <f>#N/A</f>
        <v>0</v>
      </c>
      <c r="G43" s="164">
        <f>F43-E43</f>
        <v>0</v>
      </c>
      <c r="H43" s="164"/>
      <c r="I43" s="457">
        <v>0</v>
      </c>
      <c r="J43" s="457">
        <v>0</v>
      </c>
      <c r="K43" s="167">
        <f>I43+J43</f>
        <v>0</v>
      </c>
      <c r="L43" s="167">
        <f>#N/A</f>
        <v>0</v>
      </c>
      <c r="M43" s="167">
        <f>L43-K43</f>
        <v>0</v>
      </c>
      <c r="N43" s="457">
        <v>0</v>
      </c>
      <c r="O43" s="167">
        <f>+L43+N43</f>
        <v>0</v>
      </c>
    </row>
    <row r="44" spans="1:15" ht="15">
      <c r="A44" s="412" t="s">
        <v>171</v>
      </c>
      <c r="B44" s="163"/>
      <c r="C44" s="182">
        <f>SUM(C41:C43)</f>
        <v>0</v>
      </c>
      <c r="D44" s="182">
        <f>SUM(D41:D43)</f>
        <v>0</v>
      </c>
      <c r="E44" s="198">
        <f aca="true" t="shared" si="7" ref="E44:J44">SUM(E41:E43)</f>
        <v>0</v>
      </c>
      <c r="F44" s="198">
        <f t="shared" si="7"/>
        <v>0</v>
      </c>
      <c r="G44" s="198">
        <f t="shared" si="7"/>
        <v>0</v>
      </c>
      <c r="H44" s="191">
        <f>F44-C44-D44-G44</f>
        <v>0</v>
      </c>
      <c r="I44" s="182">
        <f t="shared" si="7"/>
        <v>0</v>
      </c>
      <c r="J44" s="182">
        <f t="shared" si="7"/>
        <v>0</v>
      </c>
      <c r="K44" s="182">
        <f>SUM(K41:K43)</f>
        <v>0</v>
      </c>
      <c r="L44" s="182">
        <f>SUM(L41:L43)</f>
        <v>0</v>
      </c>
      <c r="M44" s="182">
        <f>SUM(M41:M43)</f>
        <v>0</v>
      </c>
      <c r="N44" s="182">
        <f>SUM(N41:N43)</f>
        <v>0</v>
      </c>
      <c r="O44" s="182">
        <f>SUM(O41:O43)</f>
        <v>0</v>
      </c>
    </row>
    <row r="45" spans="1:15" ht="14.25">
      <c r="A45" s="416"/>
      <c r="B45" s="215"/>
      <c r="C45" s="172"/>
      <c r="D45" s="172"/>
      <c r="E45" s="204"/>
      <c r="F45" s="204"/>
      <c r="G45" s="204"/>
      <c r="H45" s="204"/>
      <c r="I45" s="172"/>
      <c r="J45" s="172"/>
      <c r="K45" s="172"/>
      <c r="L45" s="172"/>
      <c r="M45" s="172"/>
      <c r="N45" s="172"/>
      <c r="O45" s="172"/>
    </row>
    <row r="46" spans="1:15" ht="15">
      <c r="A46" s="414" t="s">
        <v>217</v>
      </c>
      <c r="B46" s="219"/>
      <c r="C46" s="167"/>
      <c r="D46" s="167"/>
      <c r="E46" s="202"/>
      <c r="F46" s="164"/>
      <c r="G46" s="164"/>
      <c r="H46" s="164"/>
      <c r="I46" s="167"/>
      <c r="K46" s="147"/>
      <c r="L46" s="147"/>
      <c r="M46" s="147"/>
      <c r="N46" s="147"/>
      <c r="O46" s="147"/>
    </row>
    <row r="47" spans="1:15" ht="14.25">
      <c r="A47" s="411"/>
      <c r="B47" s="163"/>
      <c r="C47" s="167"/>
      <c r="D47" s="167"/>
      <c r="E47" s="202"/>
      <c r="F47" s="164"/>
      <c r="G47" s="164"/>
      <c r="H47" s="164"/>
      <c r="I47" s="167"/>
      <c r="K47" s="147"/>
      <c r="L47" s="147"/>
      <c r="M47" s="147"/>
      <c r="N47" s="147"/>
      <c r="O47" s="147"/>
    </row>
    <row r="48" spans="1:15" ht="14.25">
      <c r="A48" s="178" t="s">
        <v>151</v>
      </c>
      <c r="B48" s="163"/>
      <c r="C48" s="374">
        <v>0</v>
      </c>
      <c r="D48" s="374">
        <v>0</v>
      </c>
      <c r="E48" s="164">
        <f>C48+D48</f>
        <v>0</v>
      </c>
      <c r="F48" s="164">
        <f>#N/A</f>
        <v>0</v>
      </c>
      <c r="G48" s="164">
        <f>F48-E48</f>
        <v>0</v>
      </c>
      <c r="H48" s="164"/>
      <c r="I48" s="457">
        <v>0</v>
      </c>
      <c r="J48" s="457">
        <v>0</v>
      </c>
      <c r="K48" s="167">
        <f>I48+J48</f>
        <v>0</v>
      </c>
      <c r="L48" s="167">
        <f>#N/A</f>
        <v>0</v>
      </c>
      <c r="M48" s="167">
        <f>L48-K48</f>
        <v>0</v>
      </c>
      <c r="N48" s="457">
        <v>0</v>
      </c>
      <c r="O48" s="167">
        <f>+L48+N48</f>
        <v>0</v>
      </c>
    </row>
    <row r="49" spans="1:15" ht="14.25">
      <c r="A49" s="411" t="s">
        <v>148</v>
      </c>
      <c r="B49" s="163"/>
      <c r="C49" s="374">
        <v>0</v>
      </c>
      <c r="D49" s="374">
        <v>0</v>
      </c>
      <c r="E49" s="164">
        <f>C49+D49</f>
        <v>0</v>
      </c>
      <c r="F49" s="164">
        <f>#N/A</f>
        <v>0</v>
      </c>
      <c r="G49" s="164">
        <f>F49-E49</f>
        <v>0</v>
      </c>
      <c r="H49" s="164"/>
      <c r="I49" s="457">
        <v>0</v>
      </c>
      <c r="J49" s="457">
        <v>0</v>
      </c>
      <c r="K49" s="167">
        <f>I49+J49</f>
        <v>0</v>
      </c>
      <c r="L49" s="167">
        <f>#N/A</f>
        <v>0</v>
      </c>
      <c r="M49" s="167">
        <f>L49-K49</f>
        <v>0</v>
      </c>
      <c r="N49" s="457">
        <v>0</v>
      </c>
      <c r="O49" s="167">
        <f>+L49+N49</f>
        <v>0</v>
      </c>
    </row>
    <row r="50" spans="1:15" ht="14.25">
      <c r="A50" s="411" t="s">
        <v>125</v>
      </c>
      <c r="B50" s="163"/>
      <c r="C50" s="374">
        <v>0</v>
      </c>
      <c r="D50" s="374">
        <v>0</v>
      </c>
      <c r="E50" s="164">
        <f>C50+D50</f>
        <v>0</v>
      </c>
      <c r="F50" s="164">
        <f>#N/A</f>
        <v>0</v>
      </c>
      <c r="G50" s="164">
        <f>F50-E50</f>
        <v>0</v>
      </c>
      <c r="H50" s="164"/>
      <c r="I50" s="457">
        <v>0</v>
      </c>
      <c r="J50" s="457">
        <v>0</v>
      </c>
      <c r="K50" s="167">
        <f>I50+J50</f>
        <v>0</v>
      </c>
      <c r="L50" s="167">
        <f>#N/A</f>
        <v>0</v>
      </c>
      <c r="M50" s="167">
        <f>L50-K50</f>
        <v>0</v>
      </c>
      <c r="N50" s="457">
        <v>0</v>
      </c>
      <c r="O50" s="167">
        <f>+L50+N50</f>
        <v>0</v>
      </c>
    </row>
    <row r="51" spans="1:15" ht="15">
      <c r="A51" s="412" t="s">
        <v>170</v>
      </c>
      <c r="B51" s="213"/>
      <c r="C51" s="182">
        <f>SUM(C48:C50)</f>
        <v>0</v>
      </c>
      <c r="D51" s="182">
        <f>SUM(D48:D50)</f>
        <v>0</v>
      </c>
      <c r="E51" s="198">
        <f aca="true" t="shared" si="8" ref="E51:J51">SUM(E48:E50)</f>
        <v>0</v>
      </c>
      <c r="F51" s="198">
        <f t="shared" si="8"/>
        <v>0</v>
      </c>
      <c r="G51" s="198">
        <f t="shared" si="8"/>
        <v>0</v>
      </c>
      <c r="H51" s="191">
        <f>F51-C51-D51-G51</f>
        <v>0</v>
      </c>
      <c r="I51" s="182">
        <f t="shared" si="8"/>
        <v>0</v>
      </c>
      <c r="J51" s="182">
        <f t="shared" si="8"/>
        <v>0</v>
      </c>
      <c r="K51" s="182">
        <f>SUM(K48:K50)</f>
        <v>0</v>
      </c>
      <c r="L51" s="182">
        <f>SUM(L48:L50)</f>
        <v>0</v>
      </c>
      <c r="M51" s="182">
        <f>SUM(M48:M50)</f>
        <v>0</v>
      </c>
      <c r="N51" s="182">
        <f>SUM(N48:N50)</f>
        <v>0</v>
      </c>
      <c r="O51" s="182">
        <f>SUM(O48:O50)</f>
        <v>0</v>
      </c>
    </row>
    <row r="52" spans="1:15" ht="14.25">
      <c r="A52" s="416"/>
      <c r="B52" s="215"/>
      <c r="C52" s="176"/>
      <c r="D52" s="176"/>
      <c r="E52" s="164"/>
      <c r="F52" s="164"/>
      <c r="G52" s="164"/>
      <c r="H52" s="164"/>
      <c r="I52" s="176"/>
      <c r="J52" s="183"/>
      <c r="K52" s="183"/>
      <c r="L52" s="183"/>
      <c r="M52" s="183"/>
      <c r="N52" s="183"/>
      <c r="O52" s="183"/>
    </row>
    <row r="53" spans="1:15" ht="15">
      <c r="A53" s="194" t="s">
        <v>218</v>
      </c>
      <c r="B53" s="179"/>
      <c r="C53" s="167"/>
      <c r="D53" s="167"/>
      <c r="E53" s="202"/>
      <c r="F53" s="164"/>
      <c r="G53" s="164"/>
      <c r="H53" s="164"/>
      <c r="I53" s="167"/>
      <c r="K53" s="147"/>
      <c r="L53" s="147"/>
      <c r="M53" s="147"/>
      <c r="N53" s="147"/>
      <c r="O53" s="147"/>
    </row>
    <row r="54" spans="1:15" ht="15">
      <c r="A54" s="410"/>
      <c r="B54" s="162"/>
      <c r="C54" s="167"/>
      <c r="D54" s="167"/>
      <c r="E54" s="202"/>
      <c r="F54" s="164"/>
      <c r="G54" s="164"/>
      <c r="H54" s="164"/>
      <c r="I54" s="167"/>
      <c r="K54" s="147"/>
      <c r="L54" s="147"/>
      <c r="M54" s="147"/>
      <c r="N54" s="147"/>
      <c r="O54" s="147"/>
    </row>
    <row r="55" spans="1:15" ht="14.25">
      <c r="A55" s="411" t="s">
        <v>193</v>
      </c>
      <c r="B55" s="163"/>
      <c r="C55" s="374">
        <v>0</v>
      </c>
      <c r="D55" s="374">
        <v>0</v>
      </c>
      <c r="E55" s="164">
        <f>C55+D55</f>
        <v>0</v>
      </c>
      <c r="F55" s="164">
        <f>#N/A</f>
        <v>0</v>
      </c>
      <c r="G55" s="164">
        <f>F55-E55</f>
        <v>0</v>
      </c>
      <c r="H55" s="164"/>
      <c r="I55" s="457">
        <v>0</v>
      </c>
      <c r="J55" s="457">
        <v>0</v>
      </c>
      <c r="K55" s="167">
        <f>I55+J55</f>
        <v>0</v>
      </c>
      <c r="L55" s="167">
        <f>#N/A</f>
        <v>0</v>
      </c>
      <c r="M55" s="167">
        <f>L55-K55</f>
        <v>0</v>
      </c>
      <c r="N55" s="457">
        <v>0</v>
      </c>
      <c r="O55" s="167">
        <f>+L55+N55</f>
        <v>0</v>
      </c>
    </row>
    <row r="56" spans="1:15" ht="14.25">
      <c r="A56" s="411" t="s">
        <v>152</v>
      </c>
      <c r="B56" s="163"/>
      <c r="C56" s="374">
        <v>0</v>
      </c>
      <c r="D56" s="374">
        <v>0</v>
      </c>
      <c r="E56" s="164">
        <f>C56+D56</f>
        <v>0</v>
      </c>
      <c r="F56" s="164">
        <f>#N/A</f>
        <v>0</v>
      </c>
      <c r="G56" s="164">
        <f>F56-E56</f>
        <v>0</v>
      </c>
      <c r="H56" s="164"/>
      <c r="I56" s="457">
        <v>0</v>
      </c>
      <c r="J56" s="457">
        <v>0</v>
      </c>
      <c r="K56" s="167">
        <f>I56+J56</f>
        <v>0</v>
      </c>
      <c r="L56" s="167">
        <f>#N/A</f>
        <v>0</v>
      </c>
      <c r="M56" s="167">
        <f>L56-K56</f>
        <v>0</v>
      </c>
      <c r="N56" s="457">
        <v>0</v>
      </c>
      <c r="O56" s="167">
        <f>+L56+N56</f>
        <v>0</v>
      </c>
    </row>
    <row r="57" spans="1:15" ht="14.25">
      <c r="A57" s="411" t="s">
        <v>173</v>
      </c>
      <c r="B57" s="163"/>
      <c r="C57" s="374">
        <v>0</v>
      </c>
      <c r="D57" s="374">
        <v>0</v>
      </c>
      <c r="E57" s="164">
        <f>C57+D57</f>
        <v>0</v>
      </c>
      <c r="F57" s="164">
        <f>#N/A</f>
        <v>0</v>
      </c>
      <c r="G57" s="164">
        <f>F57-E57</f>
        <v>0</v>
      </c>
      <c r="H57" s="164"/>
      <c r="I57" s="457">
        <v>0</v>
      </c>
      <c r="J57" s="457">
        <v>0</v>
      </c>
      <c r="K57" s="167">
        <f>I57+J57</f>
        <v>0</v>
      </c>
      <c r="L57" s="167">
        <f>#N/A</f>
        <v>0</v>
      </c>
      <c r="M57" s="167">
        <f>L57-K57</f>
        <v>0</v>
      </c>
      <c r="N57" s="457">
        <v>0</v>
      </c>
      <c r="O57" s="167">
        <f>+L57+N57</f>
        <v>0</v>
      </c>
    </row>
    <row r="58" spans="1:15" ht="15">
      <c r="A58" s="214" t="s">
        <v>172</v>
      </c>
      <c r="B58" s="214"/>
      <c r="C58" s="182">
        <f>SUM(C55:C57)</f>
        <v>0</v>
      </c>
      <c r="D58" s="182">
        <f>SUM(D55:D57)</f>
        <v>0</v>
      </c>
      <c r="E58" s="198">
        <f aca="true" t="shared" si="9" ref="E58:J58">SUM(E55:E57)</f>
        <v>0</v>
      </c>
      <c r="F58" s="198">
        <f t="shared" si="9"/>
        <v>0</v>
      </c>
      <c r="G58" s="198">
        <f t="shared" si="9"/>
        <v>0</v>
      </c>
      <c r="H58" s="191">
        <f>F58-C58-D58-G58</f>
        <v>0</v>
      </c>
      <c r="I58" s="182">
        <f t="shared" si="9"/>
        <v>0</v>
      </c>
      <c r="J58" s="182">
        <f t="shared" si="9"/>
        <v>0</v>
      </c>
      <c r="K58" s="182">
        <f>SUM(K55:K57)</f>
        <v>0</v>
      </c>
      <c r="L58" s="182">
        <f>SUM(L55:L57)</f>
        <v>0</v>
      </c>
      <c r="M58" s="182">
        <f>SUM(M55:M57)</f>
        <v>0</v>
      </c>
      <c r="N58" s="182">
        <f>SUM(N55:N57)</f>
        <v>0</v>
      </c>
      <c r="O58" s="182">
        <f>SUM(O55:O57)</f>
        <v>0</v>
      </c>
    </row>
    <row r="59" spans="1:15" ht="15">
      <c r="A59" s="214"/>
      <c r="B59" s="214"/>
      <c r="C59" s="174"/>
      <c r="D59" s="174"/>
      <c r="E59" s="205"/>
      <c r="F59" s="205"/>
      <c r="G59" s="205"/>
      <c r="H59" s="205"/>
      <c r="I59" s="176"/>
      <c r="J59" s="177"/>
      <c r="K59" s="177"/>
      <c r="L59" s="177"/>
      <c r="M59" s="177"/>
      <c r="N59" s="177"/>
      <c r="O59" s="177"/>
    </row>
    <row r="60" spans="1:15" ht="15">
      <c r="A60" s="194" t="s">
        <v>219</v>
      </c>
      <c r="B60" s="214"/>
      <c r="C60" s="174"/>
      <c r="D60" s="174"/>
      <c r="E60" s="205"/>
      <c r="F60" s="205"/>
      <c r="G60" s="205"/>
      <c r="H60" s="205"/>
      <c r="I60" s="176"/>
      <c r="J60" s="177"/>
      <c r="K60" s="177"/>
      <c r="L60" s="177"/>
      <c r="M60" s="177"/>
      <c r="N60" s="177"/>
      <c r="O60" s="177"/>
    </row>
    <row r="61" spans="1:15" ht="15">
      <c r="A61" s="411"/>
      <c r="B61" s="214"/>
      <c r="C61" s="174"/>
      <c r="D61" s="174"/>
      <c r="E61" s="205"/>
      <c r="F61" s="205"/>
      <c r="G61" s="205"/>
      <c r="H61" s="205"/>
      <c r="I61" s="176"/>
      <c r="J61" s="177"/>
      <c r="K61" s="177"/>
      <c r="L61" s="177"/>
      <c r="M61" s="177"/>
      <c r="N61" s="177"/>
      <c r="O61" s="177"/>
    </row>
    <row r="62" spans="1:15" ht="15">
      <c r="A62" s="411" t="s">
        <v>194</v>
      </c>
      <c r="B62" s="214"/>
      <c r="C62" s="374">
        <v>0</v>
      </c>
      <c r="D62" s="374">
        <v>0</v>
      </c>
      <c r="E62" s="164">
        <f>C62+D62</f>
        <v>0</v>
      </c>
      <c r="F62" s="164">
        <f>#N/A</f>
        <v>0</v>
      </c>
      <c r="G62" s="164">
        <f>F62-E62</f>
        <v>0</v>
      </c>
      <c r="H62" s="164"/>
      <c r="I62" s="457">
        <v>0</v>
      </c>
      <c r="J62" s="457">
        <v>0</v>
      </c>
      <c r="K62" s="167">
        <f>I62+J62</f>
        <v>0</v>
      </c>
      <c r="L62" s="167">
        <f>#N/A</f>
        <v>0</v>
      </c>
      <c r="M62" s="167">
        <f>L62-K62</f>
        <v>0</v>
      </c>
      <c r="N62" s="457">
        <v>0</v>
      </c>
      <c r="O62" s="167">
        <f>+L62+N62</f>
        <v>0</v>
      </c>
    </row>
    <row r="63" spans="1:15" ht="15">
      <c r="A63" s="411" t="s">
        <v>195</v>
      </c>
      <c r="B63" s="214"/>
      <c r="C63" s="374">
        <v>0</v>
      </c>
      <c r="D63" s="374">
        <v>0</v>
      </c>
      <c r="E63" s="164">
        <f>C63+D63</f>
        <v>0</v>
      </c>
      <c r="F63" s="164">
        <f>#N/A</f>
        <v>0</v>
      </c>
      <c r="G63" s="164">
        <f>F63-E63</f>
        <v>0</v>
      </c>
      <c r="H63" s="164"/>
      <c r="I63" s="457">
        <v>0</v>
      </c>
      <c r="J63" s="457">
        <v>0</v>
      </c>
      <c r="K63" s="167">
        <f>I63+J63</f>
        <v>0</v>
      </c>
      <c r="L63" s="167">
        <f>#N/A</f>
        <v>0</v>
      </c>
      <c r="M63" s="167">
        <f>L63-K63</f>
        <v>0</v>
      </c>
      <c r="N63" s="457">
        <v>0</v>
      </c>
      <c r="O63" s="167">
        <f>+L63+N63</f>
        <v>0</v>
      </c>
    </row>
    <row r="64" spans="1:15" ht="15">
      <c r="A64" s="214" t="s">
        <v>174</v>
      </c>
      <c r="B64" s="214"/>
      <c r="C64" s="182">
        <f>SUM(C62:C63)</f>
        <v>0</v>
      </c>
      <c r="D64" s="182">
        <f>SUM(D62:D63)</f>
        <v>0</v>
      </c>
      <c r="E64" s="198">
        <f aca="true" t="shared" si="10" ref="E64:J64">SUM(E62:E63)</f>
        <v>0</v>
      </c>
      <c r="F64" s="198">
        <f t="shared" si="10"/>
        <v>0</v>
      </c>
      <c r="G64" s="198">
        <f t="shared" si="10"/>
        <v>0</v>
      </c>
      <c r="H64" s="191">
        <f>F64-C64-D64-G64</f>
        <v>0</v>
      </c>
      <c r="I64" s="182">
        <f t="shared" si="10"/>
        <v>0</v>
      </c>
      <c r="J64" s="182">
        <f t="shared" si="10"/>
        <v>0</v>
      </c>
      <c r="K64" s="182">
        <f>SUM(K62:K63)</f>
        <v>0</v>
      </c>
      <c r="L64" s="182">
        <f>SUM(L62:L63)</f>
        <v>0</v>
      </c>
      <c r="M64" s="182">
        <f>SUM(M62:M63)</f>
        <v>0</v>
      </c>
      <c r="N64" s="182">
        <f>SUM(N62:N63)</f>
        <v>0</v>
      </c>
      <c r="O64" s="182">
        <f>SUM(O62:O63)</f>
        <v>0</v>
      </c>
    </row>
    <row r="65" spans="1:15" ht="15">
      <c r="A65" s="214"/>
      <c r="B65" s="214"/>
      <c r="C65" s="174"/>
      <c r="D65" s="174"/>
      <c r="E65" s="205"/>
      <c r="F65" s="205"/>
      <c r="G65" s="205"/>
      <c r="H65" s="205"/>
      <c r="I65" s="176"/>
      <c r="J65" s="177"/>
      <c r="K65" s="177"/>
      <c r="L65" s="177"/>
      <c r="M65" s="177"/>
      <c r="N65" s="177"/>
      <c r="O65" s="177"/>
    </row>
    <row r="66" spans="1:15" ht="15">
      <c r="A66" s="194" t="s">
        <v>220</v>
      </c>
      <c r="B66" s="214"/>
      <c r="C66" s="174"/>
      <c r="D66" s="174"/>
      <c r="E66" s="205"/>
      <c r="F66" s="205"/>
      <c r="G66" s="205"/>
      <c r="H66" s="205"/>
      <c r="I66" s="176"/>
      <c r="J66" s="177"/>
      <c r="K66" s="177"/>
      <c r="L66" s="177"/>
      <c r="M66" s="177"/>
      <c r="N66" s="177"/>
      <c r="O66" s="177"/>
    </row>
    <row r="67" spans="1:15" ht="15">
      <c r="A67" s="410"/>
      <c r="B67" s="214"/>
      <c r="C67" s="174"/>
      <c r="D67" s="174"/>
      <c r="E67" s="205"/>
      <c r="F67" s="205"/>
      <c r="G67" s="205"/>
      <c r="H67" s="205"/>
      <c r="I67" s="164"/>
      <c r="J67" s="200"/>
      <c r="K67" s="177"/>
      <c r="L67" s="177"/>
      <c r="M67" s="177"/>
      <c r="N67" s="177"/>
      <c r="O67" s="167"/>
    </row>
    <row r="68" spans="1:15" ht="15">
      <c r="A68" s="411" t="s">
        <v>196</v>
      </c>
      <c r="B68" s="214"/>
      <c r="C68" s="374">
        <v>0</v>
      </c>
      <c r="D68" s="374">
        <v>0</v>
      </c>
      <c r="E68" s="164">
        <f>C68+D68</f>
        <v>0</v>
      </c>
      <c r="F68" s="164">
        <f>#N/A</f>
        <v>0</v>
      </c>
      <c r="G68" s="164">
        <f>F68-E68</f>
        <v>0</v>
      </c>
      <c r="H68" s="164"/>
      <c r="I68" s="457">
        <v>0</v>
      </c>
      <c r="J68" s="457">
        <v>0</v>
      </c>
      <c r="K68" s="167">
        <f>I68+J68</f>
        <v>0</v>
      </c>
      <c r="L68" s="167">
        <f>#N/A</f>
        <v>0</v>
      </c>
      <c r="M68" s="167">
        <f>L68-K68</f>
        <v>0</v>
      </c>
      <c r="N68" s="457">
        <v>0</v>
      </c>
      <c r="O68" s="167">
        <f>+L68+N68</f>
        <v>0</v>
      </c>
    </row>
    <row r="69" spans="1:15" ht="15">
      <c r="A69" s="214" t="s">
        <v>175</v>
      </c>
      <c r="B69" s="214"/>
      <c r="C69" s="182">
        <f>SUM(C68:C68)</f>
        <v>0</v>
      </c>
      <c r="D69" s="182">
        <f>SUM(D68:D68)</f>
        <v>0</v>
      </c>
      <c r="E69" s="198">
        <f aca="true" t="shared" si="11" ref="E69:J69">SUM(E68:E68)</f>
        <v>0</v>
      </c>
      <c r="F69" s="198">
        <f t="shared" si="11"/>
        <v>0</v>
      </c>
      <c r="G69" s="198">
        <f t="shared" si="11"/>
        <v>0</v>
      </c>
      <c r="H69" s="191">
        <f>F69-C69-D69-G69</f>
        <v>0</v>
      </c>
      <c r="I69" s="182">
        <f t="shared" si="11"/>
        <v>0</v>
      </c>
      <c r="J69" s="182">
        <f t="shared" si="11"/>
        <v>0</v>
      </c>
      <c r="K69" s="182">
        <f>SUM(K68:K68)</f>
        <v>0</v>
      </c>
      <c r="L69" s="182">
        <f>SUM(L68:L68)</f>
        <v>0</v>
      </c>
      <c r="M69" s="182">
        <f>SUM(M68:M68)</f>
        <v>0</v>
      </c>
      <c r="N69" s="182">
        <f>SUM(N68:N68)</f>
        <v>0</v>
      </c>
      <c r="O69" s="182">
        <f>SUM(O68:O68)</f>
        <v>0</v>
      </c>
    </row>
    <row r="70" spans="1:15" ht="15">
      <c r="A70" s="214"/>
      <c r="B70" s="214"/>
      <c r="C70" s="174"/>
      <c r="D70" s="174"/>
      <c r="E70" s="205"/>
      <c r="F70" s="205"/>
      <c r="G70" s="205"/>
      <c r="H70" s="205"/>
      <c r="I70" s="176"/>
      <c r="J70" s="177"/>
      <c r="K70" s="177"/>
      <c r="L70" s="177"/>
      <c r="M70" s="177"/>
      <c r="N70" s="177"/>
      <c r="O70" s="177"/>
    </row>
    <row r="71" spans="1:15" ht="15">
      <c r="A71" s="194" t="s">
        <v>221</v>
      </c>
      <c r="B71" s="214"/>
      <c r="C71" s="174"/>
      <c r="D71" s="174"/>
      <c r="E71" s="205"/>
      <c r="F71" s="205"/>
      <c r="G71" s="205"/>
      <c r="H71" s="205"/>
      <c r="I71" s="176"/>
      <c r="J71" s="177"/>
      <c r="K71" s="177"/>
      <c r="L71" s="177"/>
      <c r="M71" s="177"/>
      <c r="N71" s="177"/>
      <c r="O71" s="177"/>
    </row>
    <row r="72" spans="1:15" ht="15">
      <c r="A72" s="410"/>
      <c r="B72" s="214"/>
      <c r="C72" s="174"/>
      <c r="D72" s="174"/>
      <c r="E72" s="205"/>
      <c r="F72" s="205"/>
      <c r="G72" s="205"/>
      <c r="H72" s="205"/>
      <c r="I72" s="176"/>
      <c r="J72" s="177"/>
      <c r="K72" s="177"/>
      <c r="L72" s="177"/>
      <c r="M72" s="177"/>
      <c r="N72" s="177"/>
      <c r="O72" s="177"/>
    </row>
    <row r="73" spans="1:15" ht="15">
      <c r="A73" s="411" t="s">
        <v>197</v>
      </c>
      <c r="B73" s="214"/>
      <c r="C73" s="374">
        <v>0</v>
      </c>
      <c r="D73" s="374">
        <v>0</v>
      </c>
      <c r="E73" s="164">
        <f>C73+D73</f>
        <v>0</v>
      </c>
      <c r="F73" s="164">
        <f>#N/A</f>
        <v>0</v>
      </c>
      <c r="G73" s="164">
        <f>F73-E73</f>
        <v>0</v>
      </c>
      <c r="H73" s="164"/>
      <c r="I73" s="457">
        <v>0</v>
      </c>
      <c r="J73" s="457">
        <v>0</v>
      </c>
      <c r="K73" s="167">
        <f>I73+J73</f>
        <v>0</v>
      </c>
      <c r="L73" s="167">
        <f>#N/A</f>
        <v>0</v>
      </c>
      <c r="M73" s="167">
        <f>L73-K73</f>
        <v>0</v>
      </c>
      <c r="N73" s="457">
        <v>0</v>
      </c>
      <c r="O73" s="167">
        <f>+L73+N73</f>
        <v>0</v>
      </c>
    </row>
    <row r="74" spans="1:15" ht="15">
      <c r="A74" s="411" t="s">
        <v>153</v>
      </c>
      <c r="B74" s="214"/>
      <c r="C74" s="374">
        <v>0</v>
      </c>
      <c r="D74" s="374">
        <v>0</v>
      </c>
      <c r="E74" s="164">
        <f>C74+D74</f>
        <v>0</v>
      </c>
      <c r="F74" s="164">
        <f>#N/A</f>
        <v>0</v>
      </c>
      <c r="G74" s="164">
        <f>F74-E74</f>
        <v>0</v>
      </c>
      <c r="H74" s="164"/>
      <c r="I74" s="457">
        <v>0</v>
      </c>
      <c r="J74" s="457">
        <v>0</v>
      </c>
      <c r="K74" s="167">
        <f>I74+J74</f>
        <v>0</v>
      </c>
      <c r="L74" s="167">
        <f>#N/A</f>
        <v>0</v>
      </c>
      <c r="M74" s="167">
        <f>L74-K74</f>
        <v>0</v>
      </c>
      <c r="N74" s="457">
        <v>0</v>
      </c>
      <c r="O74" s="167">
        <f>+L74+N74</f>
        <v>0</v>
      </c>
    </row>
    <row r="75" spans="1:15" ht="15">
      <c r="A75" s="411" t="s">
        <v>198</v>
      </c>
      <c r="B75" s="214"/>
      <c r="C75" s="374">
        <v>0</v>
      </c>
      <c r="D75" s="374">
        <v>0</v>
      </c>
      <c r="E75" s="164">
        <f>C75+D75</f>
        <v>0</v>
      </c>
      <c r="F75" s="164">
        <f>#N/A</f>
        <v>0</v>
      </c>
      <c r="G75" s="164">
        <f>F75-E75</f>
        <v>0</v>
      </c>
      <c r="H75" s="164"/>
      <c r="I75" s="457">
        <v>0</v>
      </c>
      <c r="J75" s="457">
        <v>0</v>
      </c>
      <c r="K75" s="167">
        <f>I75+J75</f>
        <v>0</v>
      </c>
      <c r="L75" s="167">
        <f>#N/A</f>
        <v>0</v>
      </c>
      <c r="M75" s="167">
        <f>L75-K75</f>
        <v>0</v>
      </c>
      <c r="N75" s="457">
        <v>0</v>
      </c>
      <c r="O75" s="167">
        <f>+L75+N75</f>
        <v>0</v>
      </c>
    </row>
    <row r="76" spans="1:15" ht="15">
      <c r="A76" s="214" t="s">
        <v>176</v>
      </c>
      <c r="B76" s="214"/>
      <c r="C76" s="198">
        <f>SUM(C73:C75)</f>
        <v>0</v>
      </c>
      <c r="D76" s="198">
        <f>SUM(D73:D75)</f>
        <v>0</v>
      </c>
      <c r="E76" s="198">
        <f aca="true" t="shared" si="12" ref="E76:J76">SUM(E73:E75)</f>
        <v>0</v>
      </c>
      <c r="F76" s="198">
        <f t="shared" si="12"/>
        <v>0</v>
      </c>
      <c r="G76" s="198">
        <f t="shared" si="12"/>
        <v>0</v>
      </c>
      <c r="H76" s="191">
        <f>F76-C76-D76-G76</f>
        <v>0</v>
      </c>
      <c r="I76" s="191">
        <f t="shared" si="12"/>
        <v>0</v>
      </c>
      <c r="J76" s="192">
        <f t="shared" si="12"/>
        <v>0</v>
      </c>
      <c r="K76" s="192">
        <f>SUM(K73:K75)</f>
        <v>0</v>
      </c>
      <c r="L76" s="192">
        <f>SUM(L73:L75)</f>
        <v>0</v>
      </c>
      <c r="M76" s="192">
        <f>SUM(M73:M75)</f>
        <v>0</v>
      </c>
      <c r="N76" s="192">
        <f>SUM(N73:N75)</f>
        <v>0</v>
      </c>
      <c r="O76" s="192">
        <f>SUM(O73:O75)</f>
        <v>0</v>
      </c>
    </row>
    <row r="77" spans="1:15" ht="15.75" thickBot="1">
      <c r="A77" s="227"/>
      <c r="B77" s="227"/>
      <c r="C77" s="229"/>
      <c r="D77" s="229"/>
      <c r="E77" s="231"/>
      <c r="F77" s="231"/>
      <c r="G77" s="231"/>
      <c r="H77" s="231"/>
      <c r="I77" s="232"/>
      <c r="J77" s="233"/>
      <c r="K77" s="233"/>
      <c r="L77" s="233"/>
      <c r="M77" s="233"/>
      <c r="N77" s="233"/>
      <c r="O77" s="233"/>
    </row>
    <row r="78" spans="1:15" ht="15.75" thickBot="1">
      <c r="A78" s="227" t="s">
        <v>140</v>
      </c>
      <c r="B78" s="239"/>
      <c r="C78" s="229">
        <f>+C22+C36+C44+C51+C58+C64+C69+C76</f>
        <v>0</v>
      </c>
      <c r="D78" s="229">
        <f aca="true" t="shared" si="13" ref="D78:O78">+D22+D36+D44+D51+D58+D64+D69+D76</f>
        <v>0</v>
      </c>
      <c r="E78" s="229">
        <f t="shared" si="13"/>
        <v>0</v>
      </c>
      <c r="F78" s="229">
        <f t="shared" si="13"/>
        <v>0</v>
      </c>
      <c r="G78" s="229">
        <f t="shared" si="13"/>
        <v>0</v>
      </c>
      <c r="H78" s="229">
        <f t="shared" si="13"/>
        <v>0</v>
      </c>
      <c r="I78" s="229">
        <f t="shared" si="13"/>
        <v>0</v>
      </c>
      <c r="J78" s="229">
        <f t="shared" si="13"/>
        <v>0</v>
      </c>
      <c r="K78" s="229">
        <f t="shared" si="13"/>
        <v>0</v>
      </c>
      <c r="L78" s="229">
        <f t="shared" si="13"/>
        <v>0</v>
      </c>
      <c r="M78" s="229">
        <f t="shared" si="13"/>
        <v>0</v>
      </c>
      <c r="N78" s="229">
        <f t="shared" si="13"/>
        <v>0</v>
      </c>
      <c r="O78" s="229">
        <f t="shared" si="13"/>
        <v>0</v>
      </c>
    </row>
    <row r="79" spans="2:15" ht="14.25">
      <c r="B79" s="206"/>
      <c r="C79" s="184"/>
      <c r="D79" s="184"/>
      <c r="E79" s="206"/>
      <c r="F79" s="206"/>
      <c r="G79" s="206"/>
      <c r="H79" s="206"/>
      <c r="I79" s="145"/>
      <c r="J79" s="183"/>
      <c r="K79" s="184"/>
      <c r="L79" s="184"/>
      <c r="M79" s="184"/>
      <c r="N79" s="184"/>
      <c r="O79" s="184"/>
    </row>
  </sheetData>
  <sheetProtection password="C51F" sheet="1" objects="1" scenarios="1"/>
  <mergeCells count="7">
    <mergeCell ref="B9:E9"/>
    <mergeCell ref="B5:E5"/>
    <mergeCell ref="B6:E6"/>
    <mergeCell ref="A1:O1"/>
    <mergeCell ref="A3:O3"/>
    <mergeCell ref="B7:E7"/>
    <mergeCell ref="B8:E8"/>
  </mergeCells>
  <printOptions horizontalCentered="1"/>
  <pageMargins left="0" right="0" top="0.3937007874015748" bottom="0.3937007874015748" header="0" footer="0"/>
  <pageSetup fitToHeight="2" fitToWidth="1" horizontalDpi="600" verticalDpi="600" orientation="landscape" scale="51"/>
  <headerFooter alignWithMargins="0">
    <oddFooter>&amp;L&amp;8&amp;A&amp;C&amp;8Conservation International
Colombia&amp;R&amp;8&amp;P of &amp;N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5" zoomScaleNormal="75" zoomScalePageLayoutView="0" workbookViewId="0" topLeftCell="A1">
      <selection activeCell="B12" sqref="B12"/>
    </sheetView>
  </sheetViews>
  <sheetFormatPr defaultColWidth="8.88671875" defaultRowHeight="15"/>
  <cols>
    <col min="1" max="1" width="46.99609375" style="148" bestFit="1" customWidth="1"/>
    <col min="2" max="2" width="11.5546875" style="203" bestFit="1" customWidth="1"/>
    <col min="3" max="3" width="14.10546875" style="148" bestFit="1" customWidth="1"/>
    <col min="4" max="4" width="16.4453125" style="148" bestFit="1" customWidth="1"/>
    <col min="5" max="5" width="18.3359375" style="148" bestFit="1" customWidth="1"/>
    <col min="6" max="6" width="14.6640625" style="148" customWidth="1"/>
    <col min="7" max="7" width="15.6640625" style="203" customWidth="1"/>
    <col min="8" max="8" width="7.10546875" style="203" bestFit="1" customWidth="1"/>
    <col min="9" max="9" width="11.3359375" style="146" bestFit="1" customWidth="1"/>
    <col min="10" max="10" width="18.3359375" style="147" bestFit="1" customWidth="1"/>
    <col min="11" max="11" width="11.6640625" style="148" bestFit="1" customWidth="1"/>
    <col min="12" max="12" width="22.6640625" style="148" bestFit="1" customWidth="1"/>
    <col min="13" max="13" width="16.4453125" style="148" bestFit="1" customWidth="1"/>
    <col min="14" max="14" width="11.3359375" style="148" bestFit="1" customWidth="1"/>
    <col min="15" max="15" width="7.10546875" style="148" bestFit="1" customWidth="1"/>
    <col min="16" max="16384" width="8.88671875" style="148" customWidth="1"/>
  </cols>
  <sheetData>
    <row r="1" spans="1:15" ht="30.75" customHeight="1">
      <c r="A1" s="562" t="s">
        <v>121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0" ht="15">
      <c r="A2" s="149"/>
      <c r="B2" s="216"/>
      <c r="C2" s="146"/>
      <c r="D2" s="146"/>
      <c r="E2" s="144"/>
      <c r="F2" s="144"/>
      <c r="G2" s="144"/>
      <c r="H2" s="144"/>
      <c r="I2" s="145"/>
      <c r="J2" s="183"/>
    </row>
    <row r="3" spans="1:15" ht="20.25">
      <c r="A3" s="563" t="s">
        <v>231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</row>
    <row r="4" spans="1:10" ht="18">
      <c r="A4" s="140"/>
      <c r="B4" s="216"/>
      <c r="E4" s="144"/>
      <c r="F4" s="144"/>
      <c r="G4" s="144"/>
      <c r="H4" s="144"/>
      <c r="I4" s="145"/>
      <c r="J4" s="183"/>
    </row>
    <row r="5" spans="1:10" ht="16.5" thickBot="1">
      <c r="A5" s="199" t="s">
        <v>122</v>
      </c>
      <c r="B5" s="550">
        <f>#N/A</f>
        <v>0</v>
      </c>
      <c r="C5" s="551"/>
      <c r="D5" s="551"/>
      <c r="E5" s="551"/>
      <c r="F5" s="144"/>
      <c r="G5" s="144"/>
      <c r="H5" s="144"/>
      <c r="I5" s="145"/>
      <c r="J5" s="183"/>
    </row>
    <row r="6" spans="1:10" ht="16.5" thickBot="1">
      <c r="A6" s="199" t="s">
        <v>177</v>
      </c>
      <c r="B6" s="550">
        <f>#N/A</f>
        <v>0</v>
      </c>
      <c r="C6" s="551"/>
      <c r="D6" s="551"/>
      <c r="E6" s="551"/>
      <c r="F6" s="144"/>
      <c r="G6" s="144"/>
      <c r="H6" s="144"/>
      <c r="I6" s="145"/>
      <c r="J6" s="183"/>
    </row>
    <row r="7" spans="1:10" ht="16.5" thickBot="1">
      <c r="A7" s="199" t="s">
        <v>178</v>
      </c>
      <c r="B7" s="550">
        <f>#N/A</f>
        <v>0</v>
      </c>
      <c r="C7" s="551"/>
      <c r="D7" s="551"/>
      <c r="E7" s="551"/>
      <c r="F7" s="144"/>
      <c r="G7" s="144"/>
      <c r="H7" s="144"/>
      <c r="I7" s="145"/>
      <c r="J7" s="183"/>
    </row>
    <row r="8" spans="1:10" ht="16.5" thickBot="1">
      <c r="A8" s="199" t="s">
        <v>123</v>
      </c>
      <c r="B8" s="550">
        <f>#N/A</f>
        <v>0</v>
      </c>
      <c r="C8" s="551"/>
      <c r="D8" s="551"/>
      <c r="E8" s="551"/>
      <c r="F8" s="144"/>
      <c r="G8" s="144"/>
      <c r="H8" s="144"/>
      <c r="I8" s="145"/>
      <c r="J8" s="183"/>
    </row>
    <row r="9" spans="1:10" ht="16.5" thickBot="1">
      <c r="A9" s="199" t="s">
        <v>179</v>
      </c>
      <c r="B9" s="550">
        <f>#N/A</f>
        <v>0</v>
      </c>
      <c r="C9" s="551"/>
      <c r="D9" s="551"/>
      <c r="E9" s="551"/>
      <c r="F9" s="144"/>
      <c r="G9" s="144"/>
      <c r="H9" s="144"/>
      <c r="I9" s="145"/>
      <c r="J9" s="183"/>
    </row>
    <row r="10" spans="1:10" ht="15.75">
      <c r="A10" s="199"/>
      <c r="B10" s="207"/>
      <c r="C10" s="199"/>
      <c r="D10" s="199"/>
      <c r="E10" s="199"/>
      <c r="F10" s="199"/>
      <c r="G10" s="207"/>
      <c r="H10" s="144"/>
      <c r="I10" s="145"/>
      <c r="J10" s="183"/>
    </row>
    <row r="11" spans="1:10" s="203" customFormat="1" ht="18">
      <c r="A11" s="141" t="s">
        <v>185</v>
      </c>
      <c r="B11" s="456" t="s">
        <v>154</v>
      </c>
      <c r="C11" s="208"/>
      <c r="D11" s="208"/>
      <c r="E11" s="208"/>
      <c r="F11" s="144"/>
      <c r="G11" s="144"/>
      <c r="H11" s="144"/>
      <c r="I11" s="144"/>
      <c r="J11" s="209"/>
    </row>
    <row r="12" spans="1:2" ht="18">
      <c r="A12" s="141" t="s">
        <v>15</v>
      </c>
      <c r="B12" s="456" t="s">
        <v>154</v>
      </c>
    </row>
    <row r="13" spans="1:2" ht="18">
      <c r="A13" s="143" t="s">
        <v>186</v>
      </c>
      <c r="B13" s="456" t="s">
        <v>154</v>
      </c>
    </row>
    <row r="14" spans="3:15" ht="18">
      <c r="C14" s="187"/>
      <c r="D14" s="187"/>
      <c r="E14" s="187"/>
      <c r="F14" s="187"/>
      <c r="G14" s="187"/>
      <c r="H14" s="236"/>
      <c r="I14" s="187"/>
      <c r="J14" s="187"/>
      <c r="K14" s="187"/>
      <c r="L14" s="187"/>
      <c r="M14" s="187"/>
      <c r="N14" s="187"/>
      <c r="O14" s="187"/>
    </row>
    <row r="15" ht="14.25"/>
    <row r="16" spans="1:15" s="212" customFormat="1" ht="63">
      <c r="A16" s="196" t="s">
        <v>142</v>
      </c>
      <c r="B16" s="238"/>
      <c r="C16" s="210" t="s">
        <v>156</v>
      </c>
      <c r="D16" s="210" t="s">
        <v>157</v>
      </c>
      <c r="E16" s="210" t="s">
        <v>158</v>
      </c>
      <c r="F16" s="210" t="s">
        <v>159</v>
      </c>
      <c r="G16" s="210" t="s">
        <v>160</v>
      </c>
      <c r="H16" s="211" t="s">
        <v>155</v>
      </c>
      <c r="I16" s="240" t="s">
        <v>200</v>
      </c>
      <c r="J16" s="240" t="s">
        <v>201</v>
      </c>
      <c r="K16" s="240" t="s">
        <v>161</v>
      </c>
      <c r="L16" s="240" t="s">
        <v>202</v>
      </c>
      <c r="M16" s="240" t="s">
        <v>203</v>
      </c>
      <c r="N16" s="240" t="s">
        <v>204</v>
      </c>
      <c r="O16" s="241" t="s">
        <v>155</v>
      </c>
    </row>
    <row r="17" spans="1:8" ht="15">
      <c r="A17" s="161"/>
      <c r="B17" s="161"/>
      <c r="C17" s="154"/>
      <c r="D17" s="154"/>
      <c r="E17" s="155"/>
      <c r="F17" s="155"/>
      <c r="G17" s="155"/>
      <c r="H17" s="220"/>
    </row>
    <row r="18" spans="1:8" ht="15.75" customHeight="1">
      <c r="A18" s="410" t="s">
        <v>139</v>
      </c>
      <c r="B18" s="162"/>
      <c r="C18" s="154"/>
      <c r="D18" s="154"/>
      <c r="E18" s="155"/>
      <c r="F18" s="155"/>
      <c r="G18" s="155"/>
      <c r="H18" s="220"/>
    </row>
    <row r="19" spans="1:15" ht="14.25">
      <c r="A19" s="411" t="s">
        <v>187</v>
      </c>
      <c r="B19" s="163"/>
      <c r="C19" s="374">
        <v>0</v>
      </c>
      <c r="D19" s="374">
        <v>0</v>
      </c>
      <c r="E19" s="164">
        <f>C19+D19</f>
        <v>0</v>
      </c>
      <c r="F19" s="164">
        <f>#N/A</f>
        <v>0</v>
      </c>
      <c r="G19" s="164">
        <f>F19-E19</f>
        <v>0</v>
      </c>
      <c r="H19" s="164"/>
      <c r="I19" s="457">
        <v>0</v>
      </c>
      <c r="J19" s="457">
        <v>0</v>
      </c>
      <c r="K19" s="167">
        <f>I19+J19</f>
        <v>0</v>
      </c>
      <c r="L19" s="167">
        <f>#N/A</f>
        <v>0</v>
      </c>
      <c r="M19" s="167">
        <f>L19-K19</f>
        <v>0</v>
      </c>
      <c r="N19" s="457">
        <v>0</v>
      </c>
      <c r="O19" s="167">
        <f>+L19+N19</f>
        <v>0</v>
      </c>
    </row>
    <row r="20" spans="1:15" ht="14.25">
      <c r="A20" s="411" t="s">
        <v>188</v>
      </c>
      <c r="B20" s="169"/>
      <c r="C20" s="374">
        <v>0</v>
      </c>
      <c r="D20" s="374">
        <v>0</v>
      </c>
      <c r="E20" s="164">
        <f>C20+D20</f>
        <v>0</v>
      </c>
      <c r="F20" s="164">
        <f>#N/A</f>
        <v>0</v>
      </c>
      <c r="G20" s="164">
        <f>F20-E20</f>
        <v>0</v>
      </c>
      <c r="H20" s="164"/>
      <c r="I20" s="457">
        <v>0</v>
      </c>
      <c r="J20" s="457">
        <v>0</v>
      </c>
      <c r="K20" s="167">
        <f>I20+J20</f>
        <v>0</v>
      </c>
      <c r="L20" s="167">
        <f>#N/A</f>
        <v>0</v>
      </c>
      <c r="M20" s="167">
        <f>L20-K20</f>
        <v>0</v>
      </c>
      <c r="N20" s="457">
        <v>0</v>
      </c>
      <c r="O20" s="167">
        <f>+L20+N20</f>
        <v>0</v>
      </c>
    </row>
    <row r="21" spans="1:15" ht="14.25">
      <c r="A21" s="411" t="s">
        <v>141</v>
      </c>
      <c r="B21" s="169"/>
      <c r="C21" s="374">
        <v>0</v>
      </c>
      <c r="D21" s="374">
        <v>0</v>
      </c>
      <c r="E21" s="164">
        <f>C21+D21</f>
        <v>0</v>
      </c>
      <c r="F21" s="164">
        <f>#N/A</f>
        <v>0</v>
      </c>
      <c r="G21" s="164">
        <f>F21-E21</f>
        <v>0</v>
      </c>
      <c r="H21" s="164"/>
      <c r="I21" s="457">
        <v>0</v>
      </c>
      <c r="J21" s="457">
        <v>0</v>
      </c>
      <c r="K21" s="167">
        <f>I21+J21</f>
        <v>0</v>
      </c>
      <c r="L21" s="167">
        <f>#N/A</f>
        <v>0</v>
      </c>
      <c r="M21" s="167">
        <f>L21-K21</f>
        <v>0</v>
      </c>
      <c r="N21" s="457">
        <v>0</v>
      </c>
      <c r="O21" s="167">
        <f>+L21+N21</f>
        <v>0</v>
      </c>
    </row>
    <row r="22" spans="1:15" ht="15">
      <c r="A22" s="412" t="s">
        <v>168</v>
      </c>
      <c r="B22" s="170"/>
      <c r="C22" s="191">
        <f>SUM(C19:C21)</f>
        <v>0</v>
      </c>
      <c r="D22" s="191">
        <f>SUM(D19:D21)</f>
        <v>0</v>
      </c>
      <c r="E22" s="191">
        <f>SUM(E19:E21)</f>
        <v>0</v>
      </c>
      <c r="F22" s="191">
        <f>SUM(F19:F21)</f>
        <v>0</v>
      </c>
      <c r="G22" s="191">
        <f>SUM(G19:G21)</f>
        <v>0</v>
      </c>
      <c r="H22" s="191">
        <f>F22-C22-D22-G22</f>
        <v>0</v>
      </c>
      <c r="I22" s="191">
        <f>SUM(I19:I21)</f>
        <v>0</v>
      </c>
      <c r="J22" s="191">
        <f aca="true" t="shared" si="0" ref="J22:O22">SUM(J19:J21)</f>
        <v>0</v>
      </c>
      <c r="K22" s="191">
        <f t="shared" si="0"/>
        <v>0</v>
      </c>
      <c r="L22" s="191">
        <f t="shared" si="0"/>
        <v>0</v>
      </c>
      <c r="M22" s="191">
        <f t="shared" si="0"/>
        <v>0</v>
      </c>
      <c r="N22" s="191">
        <f>SUM(N19:N21)</f>
        <v>0</v>
      </c>
      <c r="O22" s="191">
        <f t="shared" si="0"/>
        <v>0</v>
      </c>
    </row>
    <row r="23" spans="1:11" ht="14.25">
      <c r="A23" s="413"/>
      <c r="B23" s="215"/>
      <c r="C23" s="189"/>
      <c r="D23" s="189"/>
      <c r="E23" s="189"/>
      <c r="F23" s="189"/>
      <c r="G23" s="189"/>
      <c r="H23" s="189"/>
      <c r="I23" s="189"/>
      <c r="J23" s="193"/>
      <c r="K23" s="184"/>
    </row>
    <row r="24" spans="1:11" ht="14.25">
      <c r="A24" s="413"/>
      <c r="B24" s="215"/>
      <c r="C24" s="176"/>
      <c r="D24" s="176"/>
      <c r="E24" s="164"/>
      <c r="F24" s="164"/>
      <c r="G24" s="164"/>
      <c r="H24" s="164"/>
      <c r="I24" s="176"/>
      <c r="J24" s="183"/>
      <c r="K24" s="184"/>
    </row>
    <row r="25" spans="1:9" ht="15">
      <c r="A25" s="414" t="s">
        <v>143</v>
      </c>
      <c r="B25" s="219"/>
      <c r="C25" s="179"/>
      <c r="D25" s="179"/>
      <c r="E25" s="201"/>
      <c r="F25" s="201"/>
      <c r="G25" s="201"/>
      <c r="H25" s="179"/>
      <c r="I25" s="167"/>
    </row>
    <row r="26" spans="1:9" ht="14.25">
      <c r="A26" s="415"/>
      <c r="B26" s="169"/>
      <c r="C26" s="179"/>
      <c r="D26" s="179"/>
      <c r="E26" s="201"/>
      <c r="F26" s="201"/>
      <c r="G26" s="201"/>
      <c r="H26" s="179"/>
      <c r="I26" s="167"/>
    </row>
    <row r="27" spans="1:9" ht="15">
      <c r="A27" s="410" t="s">
        <v>126</v>
      </c>
      <c r="B27" s="162"/>
      <c r="C27" s="179"/>
      <c r="D27" s="179"/>
      <c r="E27" s="201"/>
      <c r="F27" s="201"/>
      <c r="G27" s="201"/>
      <c r="H27" s="179"/>
      <c r="I27" s="167"/>
    </row>
    <row r="28" spans="1:15" ht="14.25">
      <c r="A28" s="411" t="s">
        <v>144</v>
      </c>
      <c r="B28" s="169"/>
      <c r="C28" s="374">
        <v>0</v>
      </c>
      <c r="D28" s="374">
        <v>0</v>
      </c>
      <c r="E28" s="164">
        <f aca="true" t="shared" si="1" ref="E28:E35">C28+D28</f>
        <v>0</v>
      </c>
      <c r="F28" s="164">
        <f>#N/A</f>
        <v>0</v>
      </c>
      <c r="G28" s="164">
        <f aca="true" t="shared" si="2" ref="G28:G35">F28-E28</f>
        <v>0</v>
      </c>
      <c r="H28" s="164"/>
      <c r="I28" s="457">
        <v>0</v>
      </c>
      <c r="J28" s="457">
        <v>0</v>
      </c>
      <c r="K28" s="167">
        <f aca="true" t="shared" si="3" ref="K28:K35">I28+J28</f>
        <v>0</v>
      </c>
      <c r="L28" s="167">
        <f>#N/A</f>
        <v>0</v>
      </c>
      <c r="M28" s="167">
        <f aca="true" t="shared" si="4" ref="M28:M35">L28-K28</f>
        <v>0</v>
      </c>
      <c r="N28" s="457">
        <v>0</v>
      </c>
      <c r="O28" s="167">
        <f aca="true" t="shared" si="5" ref="O28:O35">+L28+N28</f>
        <v>0</v>
      </c>
    </row>
    <row r="29" spans="1:15" ht="14.25">
      <c r="A29" s="411" t="s">
        <v>145</v>
      </c>
      <c r="B29" s="181"/>
      <c r="C29" s="374">
        <v>0</v>
      </c>
      <c r="D29" s="374">
        <v>0</v>
      </c>
      <c r="E29" s="164">
        <f t="shared" si="1"/>
        <v>0</v>
      </c>
      <c r="F29" s="164">
        <f>#N/A</f>
        <v>0</v>
      </c>
      <c r="G29" s="164">
        <f t="shared" si="2"/>
        <v>0</v>
      </c>
      <c r="H29" s="164"/>
      <c r="I29" s="457">
        <v>0</v>
      </c>
      <c r="J29" s="457">
        <v>0</v>
      </c>
      <c r="K29" s="167">
        <f t="shared" si="3"/>
        <v>0</v>
      </c>
      <c r="L29" s="167">
        <f>#N/A</f>
        <v>0</v>
      </c>
      <c r="M29" s="167">
        <f t="shared" si="4"/>
        <v>0</v>
      </c>
      <c r="N29" s="457">
        <v>0</v>
      </c>
      <c r="O29" s="167">
        <f t="shared" si="5"/>
        <v>0</v>
      </c>
    </row>
    <row r="30" spans="1:15" ht="14.25">
      <c r="A30" s="411" t="s">
        <v>189</v>
      </c>
      <c r="B30" s="163"/>
      <c r="C30" s="374">
        <v>0</v>
      </c>
      <c r="D30" s="374">
        <v>0</v>
      </c>
      <c r="E30" s="164">
        <f t="shared" si="1"/>
        <v>0</v>
      </c>
      <c r="F30" s="164">
        <f>#N/A</f>
        <v>0</v>
      </c>
      <c r="G30" s="164">
        <f t="shared" si="2"/>
        <v>0</v>
      </c>
      <c r="H30" s="164"/>
      <c r="I30" s="457">
        <v>0</v>
      </c>
      <c r="J30" s="457">
        <v>0</v>
      </c>
      <c r="K30" s="167">
        <f t="shared" si="3"/>
        <v>0</v>
      </c>
      <c r="L30" s="167">
        <f>#N/A</f>
        <v>0</v>
      </c>
      <c r="M30" s="167">
        <f t="shared" si="4"/>
        <v>0</v>
      </c>
      <c r="N30" s="457">
        <v>0</v>
      </c>
      <c r="O30" s="167">
        <f t="shared" si="5"/>
        <v>0</v>
      </c>
    </row>
    <row r="31" spans="1:15" ht="14.25">
      <c r="A31" s="411" t="s">
        <v>190</v>
      </c>
      <c r="B31" s="169"/>
      <c r="C31" s="374">
        <v>0</v>
      </c>
      <c r="D31" s="374">
        <v>0</v>
      </c>
      <c r="E31" s="164">
        <f t="shared" si="1"/>
        <v>0</v>
      </c>
      <c r="F31" s="164">
        <f>#N/A</f>
        <v>0</v>
      </c>
      <c r="G31" s="164">
        <f t="shared" si="2"/>
        <v>0</v>
      </c>
      <c r="H31" s="164"/>
      <c r="I31" s="457">
        <v>0</v>
      </c>
      <c r="J31" s="457">
        <v>0</v>
      </c>
      <c r="K31" s="167">
        <f t="shared" si="3"/>
        <v>0</v>
      </c>
      <c r="L31" s="167">
        <f>#N/A</f>
        <v>0</v>
      </c>
      <c r="M31" s="167">
        <f t="shared" si="4"/>
        <v>0</v>
      </c>
      <c r="N31" s="457">
        <v>0</v>
      </c>
      <c r="O31" s="167">
        <f t="shared" si="5"/>
        <v>0</v>
      </c>
    </row>
    <row r="32" spans="1:15" ht="14.25">
      <c r="A32" s="411" t="s">
        <v>191</v>
      </c>
      <c r="B32" s="163"/>
      <c r="C32" s="374">
        <v>0</v>
      </c>
      <c r="D32" s="374">
        <v>0</v>
      </c>
      <c r="E32" s="164">
        <f t="shared" si="1"/>
        <v>0</v>
      </c>
      <c r="F32" s="164">
        <f>#N/A</f>
        <v>0</v>
      </c>
      <c r="G32" s="164">
        <f t="shared" si="2"/>
        <v>0</v>
      </c>
      <c r="H32" s="164"/>
      <c r="I32" s="457">
        <v>0</v>
      </c>
      <c r="J32" s="457">
        <v>0</v>
      </c>
      <c r="K32" s="167">
        <f t="shared" si="3"/>
        <v>0</v>
      </c>
      <c r="L32" s="167">
        <f>#N/A</f>
        <v>0</v>
      </c>
      <c r="M32" s="167">
        <f t="shared" si="4"/>
        <v>0</v>
      </c>
      <c r="N32" s="457">
        <v>0</v>
      </c>
      <c r="O32" s="167">
        <f t="shared" si="5"/>
        <v>0</v>
      </c>
    </row>
    <row r="33" spans="1:15" ht="14.25">
      <c r="A33" s="411" t="s">
        <v>192</v>
      </c>
      <c r="B33" s="163"/>
      <c r="C33" s="374">
        <v>0</v>
      </c>
      <c r="D33" s="374">
        <v>0</v>
      </c>
      <c r="E33" s="164">
        <f t="shared" si="1"/>
        <v>0</v>
      </c>
      <c r="F33" s="164">
        <f>#N/A</f>
        <v>0</v>
      </c>
      <c r="G33" s="164">
        <f t="shared" si="2"/>
        <v>0</v>
      </c>
      <c r="H33" s="164"/>
      <c r="I33" s="457">
        <v>0</v>
      </c>
      <c r="J33" s="457">
        <v>0</v>
      </c>
      <c r="K33" s="167">
        <f t="shared" si="3"/>
        <v>0</v>
      </c>
      <c r="L33" s="167">
        <f>#N/A</f>
        <v>0</v>
      </c>
      <c r="M33" s="167">
        <f t="shared" si="4"/>
        <v>0</v>
      </c>
      <c r="N33" s="457">
        <v>0</v>
      </c>
      <c r="O33" s="167">
        <f t="shared" si="5"/>
        <v>0</v>
      </c>
    </row>
    <row r="34" spans="1:15" ht="14.25">
      <c r="A34" s="411" t="s">
        <v>147</v>
      </c>
      <c r="B34" s="163"/>
      <c r="C34" s="374">
        <v>0</v>
      </c>
      <c r="D34" s="374">
        <v>0</v>
      </c>
      <c r="E34" s="164">
        <f t="shared" si="1"/>
        <v>0</v>
      </c>
      <c r="F34" s="164">
        <f>#N/A</f>
        <v>0</v>
      </c>
      <c r="G34" s="164">
        <f t="shared" si="2"/>
        <v>0</v>
      </c>
      <c r="H34" s="164"/>
      <c r="I34" s="457">
        <v>0</v>
      </c>
      <c r="J34" s="457">
        <v>0</v>
      </c>
      <c r="K34" s="167">
        <f t="shared" si="3"/>
        <v>0</v>
      </c>
      <c r="L34" s="167">
        <f>#N/A</f>
        <v>0</v>
      </c>
      <c r="M34" s="167">
        <f t="shared" si="4"/>
        <v>0</v>
      </c>
      <c r="N34" s="457">
        <v>0</v>
      </c>
      <c r="O34" s="167">
        <f t="shared" si="5"/>
        <v>0</v>
      </c>
    </row>
    <row r="35" spans="1:15" ht="14.25">
      <c r="A35" s="178" t="s">
        <v>146</v>
      </c>
      <c r="B35" s="163"/>
      <c r="C35" s="374">
        <v>0</v>
      </c>
      <c r="D35" s="374">
        <v>0</v>
      </c>
      <c r="E35" s="164">
        <f t="shared" si="1"/>
        <v>0</v>
      </c>
      <c r="F35" s="164">
        <f>#N/A</f>
        <v>0</v>
      </c>
      <c r="G35" s="164">
        <f t="shared" si="2"/>
        <v>0</v>
      </c>
      <c r="H35" s="164"/>
      <c r="I35" s="457">
        <v>0</v>
      </c>
      <c r="J35" s="457">
        <v>0</v>
      </c>
      <c r="K35" s="167">
        <f t="shared" si="3"/>
        <v>0</v>
      </c>
      <c r="L35" s="167">
        <f>#N/A</f>
        <v>0</v>
      </c>
      <c r="M35" s="167">
        <f t="shared" si="4"/>
        <v>0</v>
      </c>
      <c r="N35" s="457">
        <v>0</v>
      </c>
      <c r="O35" s="167">
        <f t="shared" si="5"/>
        <v>0</v>
      </c>
    </row>
    <row r="36" spans="1:15" ht="15">
      <c r="A36" s="412" t="s">
        <v>169</v>
      </c>
      <c r="B36" s="213"/>
      <c r="C36" s="182">
        <f>SUM(C28:C35)</f>
        <v>0</v>
      </c>
      <c r="D36" s="182">
        <f>SUM(D28:D35)</f>
        <v>0</v>
      </c>
      <c r="E36" s="198">
        <f>SUM(E28:E35)</f>
        <v>0</v>
      </c>
      <c r="F36" s="198">
        <f>SUM(F28:F35)</f>
        <v>0</v>
      </c>
      <c r="G36" s="198">
        <f>SUM(G28:G35)</f>
        <v>0</v>
      </c>
      <c r="H36" s="191">
        <f>F36-C36-D36-G36</f>
        <v>0</v>
      </c>
      <c r="I36" s="182">
        <f aca="true" t="shared" si="6" ref="I36:N36">SUM(I28:I35)</f>
        <v>0</v>
      </c>
      <c r="J36" s="182">
        <f t="shared" si="6"/>
        <v>0</v>
      </c>
      <c r="K36" s="182">
        <f t="shared" si="6"/>
        <v>0</v>
      </c>
      <c r="L36" s="182">
        <f t="shared" si="6"/>
        <v>0</v>
      </c>
      <c r="M36" s="182">
        <f t="shared" si="6"/>
        <v>0</v>
      </c>
      <c r="N36" s="182">
        <f t="shared" si="6"/>
        <v>0</v>
      </c>
      <c r="O36" s="182">
        <f>SUM(O28:O35)</f>
        <v>0</v>
      </c>
    </row>
    <row r="37" spans="1:9" ht="14.25">
      <c r="A37" s="413"/>
      <c r="B37" s="215"/>
      <c r="C37" s="176"/>
      <c r="D37" s="176"/>
      <c r="E37" s="164"/>
      <c r="F37" s="164"/>
      <c r="G37" s="164"/>
      <c r="H37" s="164"/>
      <c r="I37" s="176"/>
    </row>
    <row r="38" spans="1:9" ht="14.25">
      <c r="A38" s="413"/>
      <c r="B38" s="215"/>
      <c r="C38" s="167"/>
      <c r="D38" s="167"/>
      <c r="E38" s="202"/>
      <c r="F38" s="202"/>
      <c r="G38" s="202"/>
      <c r="H38" s="164"/>
      <c r="I38" s="167"/>
    </row>
    <row r="39" spans="1:9" ht="15">
      <c r="A39" s="414" t="s">
        <v>216</v>
      </c>
      <c r="B39" s="162"/>
      <c r="C39" s="167"/>
      <c r="D39" s="167"/>
      <c r="E39" s="202"/>
      <c r="F39" s="202"/>
      <c r="G39" s="202"/>
      <c r="H39" s="164"/>
      <c r="I39" s="167"/>
    </row>
    <row r="40" spans="1:10" ht="14.25">
      <c r="A40" s="411"/>
      <c r="B40" s="163"/>
      <c r="E40" s="203"/>
      <c r="F40" s="203"/>
      <c r="I40" s="148"/>
      <c r="J40" s="148"/>
    </row>
    <row r="41" spans="1:15" ht="14.25">
      <c r="A41" s="411" t="s">
        <v>124</v>
      </c>
      <c r="B41" s="163"/>
      <c r="C41" s="374">
        <v>0</v>
      </c>
      <c r="D41" s="374">
        <v>0</v>
      </c>
      <c r="E41" s="164">
        <f>C41+D41</f>
        <v>0</v>
      </c>
      <c r="F41" s="164">
        <f>#N/A</f>
        <v>0</v>
      </c>
      <c r="G41" s="164">
        <f>F41-E41</f>
        <v>0</v>
      </c>
      <c r="H41" s="164"/>
      <c r="I41" s="457">
        <v>0</v>
      </c>
      <c r="J41" s="457">
        <v>0</v>
      </c>
      <c r="K41" s="167">
        <f>I41+J41</f>
        <v>0</v>
      </c>
      <c r="L41" s="167">
        <f>#N/A</f>
        <v>0</v>
      </c>
      <c r="M41" s="167">
        <f>L41-K41</f>
        <v>0</v>
      </c>
      <c r="N41" s="457">
        <v>0</v>
      </c>
      <c r="O41" s="167">
        <f>+L41+N41</f>
        <v>0</v>
      </c>
    </row>
    <row r="42" spans="1:15" ht="14.25">
      <c r="A42" s="411" t="s">
        <v>150</v>
      </c>
      <c r="B42" s="169"/>
      <c r="C42" s="374">
        <v>0</v>
      </c>
      <c r="D42" s="374">
        <v>0</v>
      </c>
      <c r="E42" s="164">
        <f>C42+D42</f>
        <v>0</v>
      </c>
      <c r="F42" s="164">
        <f>#N/A</f>
        <v>0</v>
      </c>
      <c r="G42" s="164">
        <f>F42-E42</f>
        <v>0</v>
      </c>
      <c r="H42" s="164"/>
      <c r="I42" s="457">
        <v>0</v>
      </c>
      <c r="J42" s="457">
        <v>0</v>
      </c>
      <c r="K42" s="167">
        <f>I42+J42</f>
        <v>0</v>
      </c>
      <c r="L42" s="167">
        <f>#N/A</f>
        <v>0</v>
      </c>
      <c r="M42" s="167">
        <f>L42-K42</f>
        <v>0</v>
      </c>
      <c r="N42" s="457">
        <v>0</v>
      </c>
      <c r="O42" s="167">
        <f>+L42+N42</f>
        <v>0</v>
      </c>
    </row>
    <row r="43" spans="1:15" ht="15">
      <c r="A43" s="411" t="s">
        <v>149</v>
      </c>
      <c r="B43" s="162"/>
      <c r="C43" s="374">
        <v>0</v>
      </c>
      <c r="D43" s="374">
        <v>0</v>
      </c>
      <c r="E43" s="164">
        <f>C43+D43</f>
        <v>0</v>
      </c>
      <c r="F43" s="164">
        <f>#N/A</f>
        <v>0</v>
      </c>
      <c r="G43" s="164">
        <f>F43-E43</f>
        <v>0</v>
      </c>
      <c r="H43" s="164"/>
      <c r="I43" s="457">
        <v>0</v>
      </c>
      <c r="J43" s="457">
        <v>0</v>
      </c>
      <c r="K43" s="167">
        <f>I43+J43</f>
        <v>0</v>
      </c>
      <c r="L43" s="167">
        <f>#N/A</f>
        <v>0</v>
      </c>
      <c r="M43" s="167">
        <f>L43-K43</f>
        <v>0</v>
      </c>
      <c r="N43" s="457">
        <v>0</v>
      </c>
      <c r="O43" s="167">
        <f>+L43+N43</f>
        <v>0</v>
      </c>
    </row>
    <row r="44" spans="1:15" ht="15">
      <c r="A44" s="412" t="s">
        <v>171</v>
      </c>
      <c r="B44" s="163"/>
      <c r="C44" s="182">
        <f>SUM(C41:C43)</f>
        <v>0</v>
      </c>
      <c r="D44" s="182">
        <f>SUM(D41:D43)</f>
        <v>0</v>
      </c>
      <c r="E44" s="198">
        <f aca="true" t="shared" si="7" ref="E44:J44">SUM(E41:E43)</f>
        <v>0</v>
      </c>
      <c r="F44" s="198">
        <f t="shared" si="7"/>
        <v>0</v>
      </c>
      <c r="G44" s="198">
        <f t="shared" si="7"/>
        <v>0</v>
      </c>
      <c r="H44" s="191">
        <f>F44-C44-D44-G44</f>
        <v>0</v>
      </c>
      <c r="I44" s="182">
        <f t="shared" si="7"/>
        <v>0</v>
      </c>
      <c r="J44" s="182">
        <f t="shared" si="7"/>
        <v>0</v>
      </c>
      <c r="K44" s="182">
        <f>SUM(K41:K43)</f>
        <v>0</v>
      </c>
      <c r="L44" s="182">
        <f>SUM(L41:L43)</f>
        <v>0</v>
      </c>
      <c r="M44" s="182">
        <f>SUM(M41:M43)</f>
        <v>0</v>
      </c>
      <c r="N44" s="182">
        <f>SUM(N41:N43)</f>
        <v>0</v>
      </c>
      <c r="O44" s="182">
        <f>SUM(O41:O43)</f>
        <v>0</v>
      </c>
    </row>
    <row r="45" spans="1:15" ht="14.25">
      <c r="A45" s="416"/>
      <c r="B45" s="215"/>
      <c r="C45" s="172"/>
      <c r="D45" s="172"/>
      <c r="E45" s="204"/>
      <c r="F45" s="204"/>
      <c r="G45" s="204"/>
      <c r="H45" s="204"/>
      <c r="I45" s="172"/>
      <c r="J45" s="172"/>
      <c r="K45" s="172"/>
      <c r="L45" s="172"/>
      <c r="M45" s="172"/>
      <c r="N45" s="172"/>
      <c r="O45" s="172"/>
    </row>
    <row r="46" spans="1:15" ht="15">
      <c r="A46" s="414" t="s">
        <v>217</v>
      </c>
      <c r="B46" s="219"/>
      <c r="C46" s="167"/>
      <c r="D46" s="167"/>
      <c r="E46" s="202"/>
      <c r="F46" s="164"/>
      <c r="G46" s="164"/>
      <c r="H46" s="164"/>
      <c r="I46" s="167"/>
      <c r="K46" s="147"/>
      <c r="L46" s="147"/>
      <c r="M46" s="147"/>
      <c r="N46" s="147"/>
      <c r="O46" s="147"/>
    </row>
    <row r="47" spans="1:15" ht="14.25">
      <c r="A47" s="411"/>
      <c r="B47" s="163"/>
      <c r="C47" s="167"/>
      <c r="D47" s="167"/>
      <c r="E47" s="202"/>
      <c r="F47" s="164"/>
      <c r="G47" s="164"/>
      <c r="H47" s="164"/>
      <c r="I47" s="167"/>
      <c r="K47" s="147"/>
      <c r="L47" s="147"/>
      <c r="M47" s="147"/>
      <c r="N47" s="147"/>
      <c r="O47" s="147"/>
    </row>
    <row r="48" spans="1:15" ht="14.25">
      <c r="A48" s="178" t="s">
        <v>151</v>
      </c>
      <c r="B48" s="163"/>
      <c r="C48" s="374">
        <v>0</v>
      </c>
      <c r="D48" s="374">
        <v>0</v>
      </c>
      <c r="E48" s="164">
        <f>C48+D48</f>
        <v>0</v>
      </c>
      <c r="F48" s="164">
        <f>#N/A</f>
        <v>0</v>
      </c>
      <c r="G48" s="164">
        <f>F48-E48</f>
        <v>0</v>
      </c>
      <c r="H48" s="164"/>
      <c r="I48" s="457">
        <v>0</v>
      </c>
      <c r="J48" s="457">
        <v>0</v>
      </c>
      <c r="K48" s="167">
        <f>I48+J48</f>
        <v>0</v>
      </c>
      <c r="L48" s="167">
        <f>#N/A</f>
        <v>0</v>
      </c>
      <c r="M48" s="167">
        <f>L48-K48</f>
        <v>0</v>
      </c>
      <c r="N48" s="457">
        <v>0</v>
      </c>
      <c r="O48" s="167">
        <f>+L48+N48</f>
        <v>0</v>
      </c>
    </row>
    <row r="49" spans="1:15" ht="14.25">
      <c r="A49" s="411" t="s">
        <v>148</v>
      </c>
      <c r="B49" s="163"/>
      <c r="C49" s="374">
        <v>0</v>
      </c>
      <c r="D49" s="374">
        <v>0</v>
      </c>
      <c r="E49" s="164">
        <f>C49+D49</f>
        <v>0</v>
      </c>
      <c r="F49" s="164">
        <f>#N/A</f>
        <v>0</v>
      </c>
      <c r="G49" s="164">
        <f>F49-E49</f>
        <v>0</v>
      </c>
      <c r="H49" s="164"/>
      <c r="I49" s="457">
        <v>0</v>
      </c>
      <c r="J49" s="457">
        <v>0</v>
      </c>
      <c r="K49" s="167">
        <f>I49+J49</f>
        <v>0</v>
      </c>
      <c r="L49" s="167">
        <f>#N/A</f>
        <v>0</v>
      </c>
      <c r="M49" s="167">
        <f>L49-K49</f>
        <v>0</v>
      </c>
      <c r="N49" s="457">
        <v>0</v>
      </c>
      <c r="O49" s="167">
        <f>+L49+N49</f>
        <v>0</v>
      </c>
    </row>
    <row r="50" spans="1:15" ht="14.25">
      <c r="A50" s="411" t="s">
        <v>125</v>
      </c>
      <c r="B50" s="163"/>
      <c r="C50" s="374">
        <v>0</v>
      </c>
      <c r="D50" s="374">
        <v>0</v>
      </c>
      <c r="E50" s="164">
        <f>C50+D50</f>
        <v>0</v>
      </c>
      <c r="F50" s="164">
        <f>#N/A</f>
        <v>0</v>
      </c>
      <c r="G50" s="164">
        <f>F50-E50</f>
        <v>0</v>
      </c>
      <c r="H50" s="164"/>
      <c r="I50" s="457">
        <v>0</v>
      </c>
      <c r="J50" s="457">
        <v>0</v>
      </c>
      <c r="K50" s="167">
        <f>I50+J50</f>
        <v>0</v>
      </c>
      <c r="L50" s="167">
        <f>#N/A</f>
        <v>0</v>
      </c>
      <c r="M50" s="167">
        <f>L50-K50</f>
        <v>0</v>
      </c>
      <c r="N50" s="457">
        <v>0</v>
      </c>
      <c r="O50" s="167">
        <f>+L50+N50</f>
        <v>0</v>
      </c>
    </row>
    <row r="51" spans="1:15" ht="15">
      <c r="A51" s="412" t="s">
        <v>170</v>
      </c>
      <c r="B51" s="213"/>
      <c r="C51" s="182">
        <f>SUM(C48:C50)</f>
        <v>0</v>
      </c>
      <c r="D51" s="182">
        <f>SUM(D48:D50)</f>
        <v>0</v>
      </c>
      <c r="E51" s="198">
        <f aca="true" t="shared" si="8" ref="E51:J51">SUM(E48:E50)</f>
        <v>0</v>
      </c>
      <c r="F51" s="198">
        <f t="shared" si="8"/>
        <v>0</v>
      </c>
      <c r="G51" s="198">
        <f t="shared" si="8"/>
        <v>0</v>
      </c>
      <c r="H51" s="191">
        <f>F51-C51-D51-G51</f>
        <v>0</v>
      </c>
      <c r="I51" s="182">
        <f t="shared" si="8"/>
        <v>0</v>
      </c>
      <c r="J51" s="182">
        <f t="shared" si="8"/>
        <v>0</v>
      </c>
      <c r="K51" s="182">
        <f>SUM(K48:K50)</f>
        <v>0</v>
      </c>
      <c r="L51" s="182">
        <f>SUM(L48:L50)</f>
        <v>0</v>
      </c>
      <c r="M51" s="182">
        <f>SUM(M48:M50)</f>
        <v>0</v>
      </c>
      <c r="N51" s="182">
        <f>SUM(N48:N50)</f>
        <v>0</v>
      </c>
      <c r="O51" s="182">
        <f>SUM(O48:O50)</f>
        <v>0</v>
      </c>
    </row>
    <row r="52" spans="1:15" ht="14.25">
      <c r="A52" s="416"/>
      <c r="B52" s="215"/>
      <c r="C52" s="176"/>
      <c r="D52" s="176"/>
      <c r="E52" s="164"/>
      <c r="F52" s="164"/>
      <c r="G52" s="164"/>
      <c r="H52" s="164"/>
      <c r="I52" s="176"/>
      <c r="J52" s="183"/>
      <c r="K52" s="183"/>
      <c r="L52" s="183"/>
      <c r="M52" s="183"/>
      <c r="N52" s="183"/>
      <c r="O52" s="183"/>
    </row>
    <row r="53" spans="1:15" ht="15">
      <c r="A53" s="194" t="s">
        <v>218</v>
      </c>
      <c r="B53" s="179"/>
      <c r="C53" s="167"/>
      <c r="D53" s="167"/>
      <c r="E53" s="202"/>
      <c r="F53" s="164"/>
      <c r="G53" s="164"/>
      <c r="H53" s="164"/>
      <c r="I53" s="167"/>
      <c r="K53" s="147"/>
      <c r="L53" s="147"/>
      <c r="M53" s="147"/>
      <c r="N53" s="147"/>
      <c r="O53" s="147"/>
    </row>
    <row r="54" spans="1:15" ht="15">
      <c r="A54" s="410"/>
      <c r="B54" s="162"/>
      <c r="C54" s="167"/>
      <c r="D54" s="167"/>
      <c r="E54" s="202"/>
      <c r="F54" s="164"/>
      <c r="G54" s="164"/>
      <c r="H54" s="164"/>
      <c r="I54" s="167"/>
      <c r="K54" s="147"/>
      <c r="L54" s="147"/>
      <c r="M54" s="147"/>
      <c r="N54" s="147"/>
      <c r="O54" s="147"/>
    </row>
    <row r="55" spans="1:15" ht="14.25">
      <c r="A55" s="411" t="s">
        <v>193</v>
      </c>
      <c r="B55" s="163"/>
      <c r="C55" s="374">
        <v>0</v>
      </c>
      <c r="D55" s="374">
        <v>0</v>
      </c>
      <c r="E55" s="164">
        <f>C55+D55</f>
        <v>0</v>
      </c>
      <c r="F55" s="164">
        <f>#N/A</f>
        <v>0</v>
      </c>
      <c r="G55" s="164">
        <f>F55-E55</f>
        <v>0</v>
      </c>
      <c r="H55" s="164"/>
      <c r="I55" s="457">
        <v>0</v>
      </c>
      <c r="J55" s="457">
        <v>0</v>
      </c>
      <c r="K55" s="167">
        <f>I55+J55</f>
        <v>0</v>
      </c>
      <c r="L55" s="167">
        <f>#N/A</f>
        <v>0</v>
      </c>
      <c r="M55" s="167">
        <f>L55-K55</f>
        <v>0</v>
      </c>
      <c r="N55" s="457">
        <v>0</v>
      </c>
      <c r="O55" s="167">
        <f>+L55+N55</f>
        <v>0</v>
      </c>
    </row>
    <row r="56" spans="1:15" ht="14.25">
      <c r="A56" s="411" t="s">
        <v>152</v>
      </c>
      <c r="B56" s="163"/>
      <c r="C56" s="374">
        <v>0</v>
      </c>
      <c r="D56" s="374">
        <v>0</v>
      </c>
      <c r="E56" s="164">
        <f>C56+D56</f>
        <v>0</v>
      </c>
      <c r="F56" s="164">
        <f>#N/A</f>
        <v>0</v>
      </c>
      <c r="G56" s="164">
        <f>F56-E56</f>
        <v>0</v>
      </c>
      <c r="H56" s="164"/>
      <c r="I56" s="457">
        <v>0</v>
      </c>
      <c r="J56" s="457">
        <v>0</v>
      </c>
      <c r="K56" s="167">
        <f>I56+J56</f>
        <v>0</v>
      </c>
      <c r="L56" s="167">
        <f>#N/A</f>
        <v>0</v>
      </c>
      <c r="M56" s="167">
        <f>L56-K56</f>
        <v>0</v>
      </c>
      <c r="N56" s="457">
        <v>0</v>
      </c>
      <c r="O56" s="167">
        <f>+L56+N56</f>
        <v>0</v>
      </c>
    </row>
    <row r="57" spans="1:15" ht="14.25">
      <c r="A57" s="411" t="s">
        <v>173</v>
      </c>
      <c r="B57" s="163"/>
      <c r="C57" s="374">
        <v>0</v>
      </c>
      <c r="D57" s="374">
        <v>0</v>
      </c>
      <c r="E57" s="164">
        <f>C57+D57</f>
        <v>0</v>
      </c>
      <c r="F57" s="164">
        <f>#N/A</f>
        <v>0</v>
      </c>
      <c r="G57" s="164">
        <f>F57-E57</f>
        <v>0</v>
      </c>
      <c r="H57" s="164"/>
      <c r="I57" s="457">
        <v>0</v>
      </c>
      <c r="J57" s="457">
        <v>0</v>
      </c>
      <c r="K57" s="167">
        <f>I57+J57</f>
        <v>0</v>
      </c>
      <c r="L57" s="167">
        <f>#N/A</f>
        <v>0</v>
      </c>
      <c r="M57" s="167">
        <f>L57-K57</f>
        <v>0</v>
      </c>
      <c r="N57" s="457">
        <v>0</v>
      </c>
      <c r="O57" s="167">
        <f>+L57+N57</f>
        <v>0</v>
      </c>
    </row>
    <row r="58" spans="1:15" ht="15">
      <c r="A58" s="214" t="s">
        <v>172</v>
      </c>
      <c r="B58" s="214"/>
      <c r="C58" s="182">
        <f>SUM(C55:C57)</f>
        <v>0</v>
      </c>
      <c r="D58" s="182">
        <f>SUM(D55:D57)</f>
        <v>0</v>
      </c>
      <c r="E58" s="198">
        <f aca="true" t="shared" si="9" ref="E58:J58">SUM(E55:E57)</f>
        <v>0</v>
      </c>
      <c r="F58" s="198">
        <f t="shared" si="9"/>
        <v>0</v>
      </c>
      <c r="G58" s="198">
        <f t="shared" si="9"/>
        <v>0</v>
      </c>
      <c r="H58" s="191">
        <f>F58-C58-D58-G58</f>
        <v>0</v>
      </c>
      <c r="I58" s="182">
        <f t="shared" si="9"/>
        <v>0</v>
      </c>
      <c r="J58" s="182">
        <f t="shared" si="9"/>
        <v>0</v>
      </c>
      <c r="K58" s="182">
        <f>SUM(K55:K57)</f>
        <v>0</v>
      </c>
      <c r="L58" s="182">
        <f>SUM(L55:L57)</f>
        <v>0</v>
      </c>
      <c r="M58" s="182">
        <f>SUM(M55:M57)</f>
        <v>0</v>
      </c>
      <c r="N58" s="182">
        <f>SUM(N55:N57)</f>
        <v>0</v>
      </c>
      <c r="O58" s="182">
        <f>SUM(O55:O57)</f>
        <v>0</v>
      </c>
    </row>
    <row r="59" spans="1:15" ht="15">
      <c r="A59" s="214"/>
      <c r="B59" s="214"/>
      <c r="C59" s="174"/>
      <c r="D59" s="174"/>
      <c r="E59" s="205"/>
      <c r="F59" s="205"/>
      <c r="G59" s="205"/>
      <c r="H59" s="205"/>
      <c r="I59" s="176"/>
      <c r="J59" s="177"/>
      <c r="K59" s="177"/>
      <c r="L59" s="177"/>
      <c r="M59" s="177"/>
      <c r="N59" s="177"/>
      <c r="O59" s="177"/>
    </row>
    <row r="60" spans="1:15" ht="15">
      <c r="A60" s="194" t="s">
        <v>219</v>
      </c>
      <c r="B60" s="214"/>
      <c r="C60" s="174"/>
      <c r="D60" s="174"/>
      <c r="E60" s="205"/>
      <c r="F60" s="205"/>
      <c r="G60" s="205"/>
      <c r="H60" s="205"/>
      <c r="I60" s="176"/>
      <c r="J60" s="177"/>
      <c r="K60" s="177"/>
      <c r="L60" s="177"/>
      <c r="M60" s="177"/>
      <c r="N60" s="177"/>
      <c r="O60" s="177"/>
    </row>
    <row r="61" spans="1:15" ht="15">
      <c r="A61" s="411"/>
      <c r="B61" s="214"/>
      <c r="C61" s="174"/>
      <c r="D61" s="174"/>
      <c r="E61" s="205"/>
      <c r="F61" s="205"/>
      <c r="G61" s="205"/>
      <c r="H61" s="205"/>
      <c r="I61" s="176"/>
      <c r="J61" s="177"/>
      <c r="K61" s="177"/>
      <c r="L61" s="177"/>
      <c r="M61" s="177"/>
      <c r="N61" s="177"/>
      <c r="O61" s="177"/>
    </row>
    <row r="62" spans="1:15" ht="15">
      <c r="A62" s="411" t="s">
        <v>194</v>
      </c>
      <c r="B62" s="214"/>
      <c r="C62" s="374">
        <v>0</v>
      </c>
      <c r="D62" s="374">
        <v>0</v>
      </c>
      <c r="E62" s="164">
        <f>C62+D62</f>
        <v>0</v>
      </c>
      <c r="F62" s="164">
        <f>#N/A</f>
        <v>0</v>
      </c>
      <c r="G62" s="164">
        <f>F62-E62</f>
        <v>0</v>
      </c>
      <c r="H62" s="164"/>
      <c r="I62" s="457">
        <v>0</v>
      </c>
      <c r="J62" s="457">
        <v>0</v>
      </c>
      <c r="K62" s="167">
        <f>I62+J62</f>
        <v>0</v>
      </c>
      <c r="L62" s="167">
        <f>#N/A</f>
        <v>0</v>
      </c>
      <c r="M62" s="167">
        <f>L62-K62</f>
        <v>0</v>
      </c>
      <c r="N62" s="457">
        <v>0</v>
      </c>
      <c r="O62" s="167">
        <f>+L62+N62</f>
        <v>0</v>
      </c>
    </row>
    <row r="63" spans="1:15" ht="15">
      <c r="A63" s="411" t="s">
        <v>195</v>
      </c>
      <c r="B63" s="214"/>
      <c r="C63" s="374">
        <v>0</v>
      </c>
      <c r="D63" s="374">
        <v>0</v>
      </c>
      <c r="E63" s="164">
        <f>C63+D63</f>
        <v>0</v>
      </c>
      <c r="F63" s="164">
        <f>#N/A</f>
        <v>0</v>
      </c>
      <c r="G63" s="164">
        <f>F63-E63</f>
        <v>0</v>
      </c>
      <c r="H63" s="164"/>
      <c r="I63" s="457">
        <v>0</v>
      </c>
      <c r="J63" s="457">
        <v>0</v>
      </c>
      <c r="K63" s="167">
        <f>I63+J63</f>
        <v>0</v>
      </c>
      <c r="L63" s="167">
        <f>#N/A</f>
        <v>0</v>
      </c>
      <c r="M63" s="167">
        <f>L63-K63</f>
        <v>0</v>
      </c>
      <c r="N63" s="457">
        <v>0</v>
      </c>
      <c r="O63" s="167">
        <f>+L63+N63</f>
        <v>0</v>
      </c>
    </row>
    <row r="64" spans="1:15" ht="15">
      <c r="A64" s="214" t="s">
        <v>174</v>
      </c>
      <c r="B64" s="214"/>
      <c r="C64" s="182">
        <f>SUM(C62:C63)</f>
        <v>0</v>
      </c>
      <c r="D64" s="182">
        <f>SUM(D62:D63)</f>
        <v>0</v>
      </c>
      <c r="E64" s="198">
        <f aca="true" t="shared" si="10" ref="E64:J64">SUM(E62:E63)</f>
        <v>0</v>
      </c>
      <c r="F64" s="198">
        <f t="shared" si="10"/>
        <v>0</v>
      </c>
      <c r="G64" s="198">
        <f t="shared" si="10"/>
        <v>0</v>
      </c>
      <c r="H64" s="191">
        <f>F64-C64-D64-G64</f>
        <v>0</v>
      </c>
      <c r="I64" s="182">
        <f t="shared" si="10"/>
        <v>0</v>
      </c>
      <c r="J64" s="182">
        <f t="shared" si="10"/>
        <v>0</v>
      </c>
      <c r="K64" s="182">
        <f>SUM(K62:K63)</f>
        <v>0</v>
      </c>
      <c r="L64" s="182">
        <f>SUM(L62:L63)</f>
        <v>0</v>
      </c>
      <c r="M64" s="182">
        <f>SUM(M62:M63)</f>
        <v>0</v>
      </c>
      <c r="N64" s="182">
        <f>SUM(N62:N63)</f>
        <v>0</v>
      </c>
      <c r="O64" s="182">
        <f>SUM(O62:O63)</f>
        <v>0</v>
      </c>
    </row>
    <row r="65" spans="1:15" ht="15">
      <c r="A65" s="214"/>
      <c r="B65" s="214"/>
      <c r="C65" s="174"/>
      <c r="D65" s="174"/>
      <c r="E65" s="205"/>
      <c r="F65" s="205"/>
      <c r="G65" s="205"/>
      <c r="H65" s="205"/>
      <c r="I65" s="176"/>
      <c r="J65" s="177"/>
      <c r="K65" s="177"/>
      <c r="L65" s="177"/>
      <c r="M65" s="177"/>
      <c r="N65" s="177"/>
      <c r="O65" s="177"/>
    </row>
    <row r="66" spans="1:15" ht="15">
      <c r="A66" s="194" t="s">
        <v>220</v>
      </c>
      <c r="B66" s="214"/>
      <c r="C66" s="174"/>
      <c r="D66" s="174"/>
      <c r="E66" s="205"/>
      <c r="F66" s="205"/>
      <c r="G66" s="205"/>
      <c r="H66" s="205"/>
      <c r="I66" s="176"/>
      <c r="J66" s="177"/>
      <c r="K66" s="177"/>
      <c r="L66" s="177"/>
      <c r="M66" s="177"/>
      <c r="N66" s="177"/>
      <c r="O66" s="177"/>
    </row>
    <row r="67" spans="1:15" ht="15">
      <c r="A67" s="410"/>
      <c r="B67" s="214"/>
      <c r="C67" s="174"/>
      <c r="D67" s="174"/>
      <c r="E67" s="205"/>
      <c r="F67" s="205"/>
      <c r="G67" s="205"/>
      <c r="H67" s="205"/>
      <c r="I67" s="164"/>
      <c r="J67" s="200"/>
      <c r="K67" s="177"/>
      <c r="L67" s="177"/>
      <c r="M67" s="177"/>
      <c r="N67" s="177"/>
      <c r="O67" s="167"/>
    </row>
    <row r="68" spans="1:15" ht="15">
      <c r="A68" s="411" t="s">
        <v>196</v>
      </c>
      <c r="B68" s="214"/>
      <c r="C68" s="374">
        <v>0</v>
      </c>
      <c r="D68" s="374">
        <v>0</v>
      </c>
      <c r="E68" s="164">
        <f>C68+D68</f>
        <v>0</v>
      </c>
      <c r="F68" s="164">
        <f>#N/A</f>
        <v>0</v>
      </c>
      <c r="G68" s="164">
        <f>F68-E68</f>
        <v>0</v>
      </c>
      <c r="H68" s="164"/>
      <c r="I68" s="457">
        <v>0</v>
      </c>
      <c r="J68" s="457">
        <v>0</v>
      </c>
      <c r="K68" s="167">
        <f>I68+J68</f>
        <v>0</v>
      </c>
      <c r="L68" s="167">
        <f>#N/A</f>
        <v>0</v>
      </c>
      <c r="M68" s="167">
        <f>L68-K68</f>
        <v>0</v>
      </c>
      <c r="N68" s="457">
        <v>0</v>
      </c>
      <c r="O68" s="167">
        <f>+L68+N68</f>
        <v>0</v>
      </c>
    </row>
    <row r="69" spans="1:15" ht="15">
      <c r="A69" s="214" t="s">
        <v>175</v>
      </c>
      <c r="B69" s="214"/>
      <c r="C69" s="182">
        <f>SUM(C68:C68)</f>
        <v>0</v>
      </c>
      <c r="D69" s="182">
        <f>SUM(D68:D68)</f>
        <v>0</v>
      </c>
      <c r="E69" s="198">
        <f aca="true" t="shared" si="11" ref="E69:J69">SUM(E68:E68)</f>
        <v>0</v>
      </c>
      <c r="F69" s="198">
        <f t="shared" si="11"/>
        <v>0</v>
      </c>
      <c r="G69" s="198">
        <f t="shared" si="11"/>
        <v>0</v>
      </c>
      <c r="H69" s="191">
        <f>F69-C69-D69-G69</f>
        <v>0</v>
      </c>
      <c r="I69" s="182">
        <f t="shared" si="11"/>
        <v>0</v>
      </c>
      <c r="J69" s="182">
        <f t="shared" si="11"/>
        <v>0</v>
      </c>
      <c r="K69" s="182">
        <f>SUM(K68:K68)</f>
        <v>0</v>
      </c>
      <c r="L69" s="182">
        <f>SUM(L68:L68)</f>
        <v>0</v>
      </c>
      <c r="M69" s="182">
        <f>SUM(M68:M68)</f>
        <v>0</v>
      </c>
      <c r="N69" s="182">
        <f>SUM(N68:N68)</f>
        <v>0</v>
      </c>
      <c r="O69" s="182">
        <f>SUM(O68:O68)</f>
        <v>0</v>
      </c>
    </row>
    <row r="70" spans="1:15" ht="15">
      <c r="A70" s="214"/>
      <c r="B70" s="214"/>
      <c r="C70" s="174"/>
      <c r="D70" s="174"/>
      <c r="E70" s="205"/>
      <c r="F70" s="205"/>
      <c r="G70" s="205"/>
      <c r="H70" s="205"/>
      <c r="I70" s="176"/>
      <c r="J70" s="177"/>
      <c r="K70" s="177"/>
      <c r="L70" s="177"/>
      <c r="M70" s="177"/>
      <c r="N70" s="177"/>
      <c r="O70" s="177"/>
    </row>
    <row r="71" spans="1:15" ht="15">
      <c r="A71" s="194" t="s">
        <v>221</v>
      </c>
      <c r="B71" s="214"/>
      <c r="C71" s="174"/>
      <c r="D71" s="174"/>
      <c r="E71" s="205"/>
      <c r="F71" s="205"/>
      <c r="G71" s="205"/>
      <c r="H71" s="205"/>
      <c r="I71" s="176"/>
      <c r="J71" s="177"/>
      <c r="K71" s="177"/>
      <c r="L71" s="177"/>
      <c r="M71" s="177"/>
      <c r="N71" s="177"/>
      <c r="O71" s="177"/>
    </row>
    <row r="72" spans="1:15" ht="15">
      <c r="A72" s="410"/>
      <c r="B72" s="214"/>
      <c r="C72" s="174"/>
      <c r="D72" s="174"/>
      <c r="E72" s="205"/>
      <c r="F72" s="205"/>
      <c r="G72" s="205"/>
      <c r="H72" s="205"/>
      <c r="I72" s="176"/>
      <c r="J72" s="177"/>
      <c r="K72" s="177"/>
      <c r="L72" s="177"/>
      <c r="M72" s="177"/>
      <c r="N72" s="177"/>
      <c r="O72" s="177"/>
    </row>
    <row r="73" spans="1:15" ht="15">
      <c r="A73" s="411" t="s">
        <v>197</v>
      </c>
      <c r="B73" s="214"/>
      <c r="C73" s="374">
        <v>0</v>
      </c>
      <c r="D73" s="374">
        <v>0</v>
      </c>
      <c r="E73" s="164">
        <f>C73+D73</f>
        <v>0</v>
      </c>
      <c r="F73" s="164">
        <f>#N/A</f>
        <v>0</v>
      </c>
      <c r="G73" s="164">
        <f>F73-E73</f>
        <v>0</v>
      </c>
      <c r="H73" s="164"/>
      <c r="I73" s="457">
        <v>0</v>
      </c>
      <c r="J73" s="457">
        <v>0</v>
      </c>
      <c r="K73" s="167">
        <f>I73+J73</f>
        <v>0</v>
      </c>
      <c r="L73" s="167">
        <f>#N/A</f>
        <v>0</v>
      </c>
      <c r="M73" s="167">
        <f>L73-K73</f>
        <v>0</v>
      </c>
      <c r="N73" s="457">
        <v>0</v>
      </c>
      <c r="O73" s="167">
        <f>+L73+N73</f>
        <v>0</v>
      </c>
    </row>
    <row r="74" spans="1:15" ht="15">
      <c r="A74" s="411" t="s">
        <v>153</v>
      </c>
      <c r="B74" s="214"/>
      <c r="C74" s="374">
        <v>0</v>
      </c>
      <c r="D74" s="374">
        <v>0</v>
      </c>
      <c r="E74" s="164">
        <f>C74+D74</f>
        <v>0</v>
      </c>
      <c r="F74" s="164">
        <f>#N/A</f>
        <v>0</v>
      </c>
      <c r="G74" s="164">
        <f>F74-E74</f>
        <v>0</v>
      </c>
      <c r="H74" s="164"/>
      <c r="I74" s="457">
        <v>0</v>
      </c>
      <c r="J74" s="457">
        <v>0</v>
      </c>
      <c r="K74" s="167">
        <f>I74+J74</f>
        <v>0</v>
      </c>
      <c r="L74" s="167">
        <f>#N/A</f>
        <v>0</v>
      </c>
      <c r="M74" s="167">
        <f>L74-K74</f>
        <v>0</v>
      </c>
      <c r="N74" s="457">
        <v>0</v>
      </c>
      <c r="O74" s="167">
        <f>+L74+N74</f>
        <v>0</v>
      </c>
    </row>
    <row r="75" spans="1:15" ht="15">
      <c r="A75" s="411" t="s">
        <v>198</v>
      </c>
      <c r="B75" s="214"/>
      <c r="C75" s="374">
        <v>0</v>
      </c>
      <c r="D75" s="374">
        <v>0</v>
      </c>
      <c r="E75" s="164">
        <f>C75+D75</f>
        <v>0</v>
      </c>
      <c r="F75" s="164">
        <f>#N/A</f>
        <v>0</v>
      </c>
      <c r="G75" s="164">
        <f>F75-E75</f>
        <v>0</v>
      </c>
      <c r="H75" s="164"/>
      <c r="I75" s="457">
        <v>0</v>
      </c>
      <c r="J75" s="457">
        <v>0</v>
      </c>
      <c r="K75" s="167">
        <f>I75+J75</f>
        <v>0</v>
      </c>
      <c r="L75" s="167">
        <f>#N/A</f>
        <v>0</v>
      </c>
      <c r="M75" s="167">
        <f>L75-K75</f>
        <v>0</v>
      </c>
      <c r="N75" s="457">
        <v>0</v>
      </c>
      <c r="O75" s="167">
        <f>+L75+N75</f>
        <v>0</v>
      </c>
    </row>
    <row r="76" spans="1:15" ht="15">
      <c r="A76" s="214" t="s">
        <v>176</v>
      </c>
      <c r="B76" s="214"/>
      <c r="C76" s="198">
        <f>SUM(C73:C75)</f>
        <v>0</v>
      </c>
      <c r="D76" s="198">
        <f>SUM(D73:D75)</f>
        <v>0</v>
      </c>
      <c r="E76" s="198">
        <f aca="true" t="shared" si="12" ref="E76:J76">SUM(E73:E75)</f>
        <v>0</v>
      </c>
      <c r="F76" s="198">
        <f t="shared" si="12"/>
        <v>0</v>
      </c>
      <c r="G76" s="198">
        <f t="shared" si="12"/>
        <v>0</v>
      </c>
      <c r="H76" s="191">
        <f>F76-C76-D76-G76</f>
        <v>0</v>
      </c>
      <c r="I76" s="191">
        <f t="shared" si="12"/>
        <v>0</v>
      </c>
      <c r="J76" s="192">
        <f t="shared" si="12"/>
        <v>0</v>
      </c>
      <c r="K76" s="192">
        <f>SUM(K73:K75)</f>
        <v>0</v>
      </c>
      <c r="L76" s="192">
        <f>SUM(L73:L75)</f>
        <v>0</v>
      </c>
      <c r="M76" s="192">
        <f>SUM(M73:M75)</f>
        <v>0</v>
      </c>
      <c r="N76" s="192">
        <f>SUM(N73:N75)</f>
        <v>0</v>
      </c>
      <c r="O76" s="192">
        <f>SUM(O73:O75)</f>
        <v>0</v>
      </c>
    </row>
    <row r="77" spans="1:15" ht="15.75" thickBot="1">
      <c r="A77" s="227"/>
      <c r="B77" s="227"/>
      <c r="C77" s="229"/>
      <c r="D77" s="229"/>
      <c r="E77" s="231"/>
      <c r="F77" s="231"/>
      <c r="G77" s="231"/>
      <c r="H77" s="231"/>
      <c r="I77" s="232"/>
      <c r="J77" s="233"/>
      <c r="K77" s="233"/>
      <c r="L77" s="233"/>
      <c r="M77" s="233"/>
      <c r="N77" s="233"/>
      <c r="O77" s="233"/>
    </row>
    <row r="78" spans="1:15" ht="15.75" thickBot="1">
      <c r="A78" s="227" t="s">
        <v>140</v>
      </c>
      <c r="B78" s="239"/>
      <c r="C78" s="229">
        <f>+C22+C36+C44+C51+C58+C64+C69+C76</f>
        <v>0</v>
      </c>
      <c r="D78" s="229">
        <f aca="true" t="shared" si="13" ref="D78:O78">+D22+D36+D44+D51+D58+D64+D69+D76</f>
        <v>0</v>
      </c>
      <c r="E78" s="229">
        <f t="shared" si="13"/>
        <v>0</v>
      </c>
      <c r="F78" s="229">
        <f t="shared" si="13"/>
        <v>0</v>
      </c>
      <c r="G78" s="229">
        <f t="shared" si="13"/>
        <v>0</v>
      </c>
      <c r="H78" s="229">
        <f t="shared" si="13"/>
        <v>0</v>
      </c>
      <c r="I78" s="229">
        <f t="shared" si="13"/>
        <v>0</v>
      </c>
      <c r="J78" s="229">
        <f t="shared" si="13"/>
        <v>0</v>
      </c>
      <c r="K78" s="229">
        <f t="shared" si="13"/>
        <v>0</v>
      </c>
      <c r="L78" s="229">
        <f t="shared" si="13"/>
        <v>0</v>
      </c>
      <c r="M78" s="229">
        <f t="shared" si="13"/>
        <v>0</v>
      </c>
      <c r="N78" s="229">
        <f t="shared" si="13"/>
        <v>0</v>
      </c>
      <c r="O78" s="229">
        <f t="shared" si="13"/>
        <v>0</v>
      </c>
    </row>
    <row r="79" spans="2:15" ht="14.25">
      <c r="B79" s="206"/>
      <c r="C79" s="184"/>
      <c r="D79" s="184"/>
      <c r="E79" s="206"/>
      <c r="F79" s="206"/>
      <c r="G79" s="206"/>
      <c r="H79" s="206"/>
      <c r="I79" s="145"/>
      <c r="J79" s="183"/>
      <c r="K79" s="184"/>
      <c r="L79" s="184"/>
      <c r="M79" s="184"/>
      <c r="N79" s="184"/>
      <c r="O79" s="184"/>
    </row>
  </sheetData>
  <sheetProtection password="C51F" sheet="1"/>
  <mergeCells count="7">
    <mergeCell ref="B7:E7"/>
    <mergeCell ref="B8:E8"/>
    <mergeCell ref="B9:E9"/>
    <mergeCell ref="A1:O1"/>
    <mergeCell ref="A3:O3"/>
    <mergeCell ref="B5:E5"/>
    <mergeCell ref="B6:E6"/>
  </mergeCells>
  <printOptions horizontalCentered="1"/>
  <pageMargins left="0" right="0" top="0.3937007874015748" bottom="0.3937007874015748" header="0" footer="0"/>
  <pageSetup fitToHeight="2" fitToWidth="1" horizontalDpi="600" verticalDpi="600" orientation="landscape" scale="48"/>
  <headerFooter alignWithMargins="0">
    <oddFooter>&amp;L&amp;8&amp;A&amp;C&amp;8Conservation International
Colombia&amp;R&amp;8&amp;P of &amp;N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="75" zoomScaleNormal="75" zoomScalePageLayoutView="0" workbookViewId="0" topLeftCell="A1">
      <selection activeCell="B12" sqref="B12"/>
    </sheetView>
  </sheetViews>
  <sheetFormatPr defaultColWidth="8.88671875" defaultRowHeight="15"/>
  <cols>
    <col min="1" max="1" width="46.99609375" style="148" bestFit="1" customWidth="1"/>
    <col min="2" max="2" width="11.5546875" style="203" bestFit="1" customWidth="1"/>
    <col min="3" max="3" width="14.10546875" style="148" bestFit="1" customWidth="1"/>
    <col min="4" max="4" width="16.4453125" style="148" bestFit="1" customWidth="1"/>
    <col min="5" max="5" width="18.3359375" style="148" bestFit="1" customWidth="1"/>
    <col min="6" max="6" width="13.3359375" style="148" bestFit="1" customWidth="1"/>
    <col min="7" max="7" width="13.3359375" style="203" bestFit="1" customWidth="1"/>
    <col min="8" max="8" width="7.10546875" style="203" bestFit="1" customWidth="1"/>
    <col min="9" max="9" width="11.3359375" style="146" bestFit="1" customWidth="1"/>
    <col min="10" max="10" width="18.3359375" style="147" bestFit="1" customWidth="1"/>
    <col min="11" max="11" width="11.6640625" style="148" bestFit="1" customWidth="1"/>
    <col min="12" max="12" width="22.6640625" style="148" bestFit="1" customWidth="1"/>
    <col min="13" max="13" width="16.4453125" style="148" bestFit="1" customWidth="1"/>
    <col min="14" max="14" width="11.3359375" style="148" bestFit="1" customWidth="1"/>
    <col min="15" max="15" width="7.10546875" style="148" bestFit="1" customWidth="1"/>
    <col min="16" max="16384" width="8.88671875" style="148" customWidth="1"/>
  </cols>
  <sheetData>
    <row r="1" spans="1:15" ht="30.75" customHeight="1">
      <c r="A1" s="562" t="s">
        <v>121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0" ht="15">
      <c r="A2" s="149"/>
      <c r="B2" s="216"/>
      <c r="C2" s="146"/>
      <c r="D2" s="146"/>
      <c r="E2" s="144"/>
      <c r="F2" s="144"/>
      <c r="G2" s="144"/>
      <c r="H2" s="144"/>
      <c r="I2" s="145"/>
      <c r="J2" s="183"/>
    </row>
    <row r="3" spans="1:15" ht="20.25">
      <c r="A3" s="563" t="s">
        <v>232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</row>
    <row r="4" spans="1:10" ht="18">
      <c r="A4" s="140"/>
      <c r="B4" s="216"/>
      <c r="E4" s="144"/>
      <c r="F4" s="144"/>
      <c r="G4" s="144"/>
      <c r="H4" s="144"/>
      <c r="I4" s="145"/>
      <c r="J4" s="183"/>
    </row>
    <row r="5" spans="1:10" ht="16.5" thickBot="1">
      <c r="A5" s="199" t="s">
        <v>122</v>
      </c>
      <c r="B5" s="550">
        <f>#N/A</f>
        <v>0</v>
      </c>
      <c r="C5" s="551"/>
      <c r="D5" s="551"/>
      <c r="E5" s="551"/>
      <c r="F5" s="144"/>
      <c r="G5" s="144"/>
      <c r="H5" s="144"/>
      <c r="I5" s="145"/>
      <c r="J5" s="183"/>
    </row>
    <row r="6" spans="1:10" ht="16.5" thickBot="1">
      <c r="A6" s="199" t="s">
        <v>177</v>
      </c>
      <c r="B6" s="550">
        <f>#N/A</f>
        <v>0</v>
      </c>
      <c r="C6" s="551"/>
      <c r="D6" s="551"/>
      <c r="E6" s="551"/>
      <c r="F6" s="144"/>
      <c r="G6" s="144"/>
      <c r="H6" s="144"/>
      <c r="I6" s="145"/>
      <c r="J6" s="183"/>
    </row>
    <row r="7" spans="1:10" ht="16.5" thickBot="1">
      <c r="A7" s="199" t="s">
        <v>178</v>
      </c>
      <c r="B7" s="550">
        <f>#N/A</f>
        <v>0</v>
      </c>
      <c r="C7" s="551"/>
      <c r="D7" s="551"/>
      <c r="E7" s="551"/>
      <c r="F7" s="144"/>
      <c r="G7" s="144"/>
      <c r="H7" s="144"/>
      <c r="I7" s="145"/>
      <c r="J7" s="183"/>
    </row>
    <row r="8" spans="1:10" ht="16.5" thickBot="1">
      <c r="A8" s="199" t="s">
        <v>123</v>
      </c>
      <c r="B8" s="550">
        <f>#N/A</f>
        <v>0</v>
      </c>
      <c r="C8" s="551"/>
      <c r="D8" s="551"/>
      <c r="E8" s="551"/>
      <c r="F8" s="144"/>
      <c r="G8" s="144"/>
      <c r="H8" s="144"/>
      <c r="I8" s="145"/>
      <c r="J8" s="183"/>
    </row>
    <row r="9" spans="1:10" ht="16.5" thickBot="1">
      <c r="A9" s="199" t="s">
        <v>179</v>
      </c>
      <c r="B9" s="550">
        <f>#N/A</f>
        <v>0</v>
      </c>
      <c r="C9" s="551"/>
      <c r="D9" s="551"/>
      <c r="E9" s="551"/>
      <c r="F9" s="144"/>
      <c r="G9" s="144"/>
      <c r="H9" s="144"/>
      <c r="I9" s="145"/>
      <c r="J9" s="183"/>
    </row>
    <row r="10" spans="1:10" ht="15.75">
      <c r="A10" s="199"/>
      <c r="B10" s="207"/>
      <c r="C10" s="199"/>
      <c r="D10" s="199"/>
      <c r="E10" s="199"/>
      <c r="F10" s="199"/>
      <c r="G10" s="207"/>
      <c r="H10" s="144"/>
      <c r="I10" s="145"/>
      <c r="J10" s="183"/>
    </row>
    <row r="11" spans="1:10" s="203" customFormat="1" ht="18">
      <c r="A11" s="141" t="s">
        <v>185</v>
      </c>
      <c r="B11" s="456" t="s">
        <v>154</v>
      </c>
      <c r="C11" s="208"/>
      <c r="D11" s="208"/>
      <c r="E11" s="208"/>
      <c r="F11" s="144"/>
      <c r="G11" s="144"/>
      <c r="H11" s="144"/>
      <c r="I11" s="144"/>
      <c r="J11" s="209"/>
    </row>
    <row r="12" spans="1:2" ht="18">
      <c r="A12" s="141" t="s">
        <v>15</v>
      </c>
      <c r="B12" s="456" t="s">
        <v>154</v>
      </c>
    </row>
    <row r="13" spans="1:2" ht="18">
      <c r="A13" s="143" t="s">
        <v>186</v>
      </c>
      <c r="B13" s="456" t="s">
        <v>154</v>
      </c>
    </row>
    <row r="14" spans="3:15" ht="18">
      <c r="C14" s="187"/>
      <c r="D14" s="187"/>
      <c r="E14" s="187"/>
      <c r="F14" s="187"/>
      <c r="G14" s="187"/>
      <c r="H14" s="236"/>
      <c r="I14" s="187"/>
      <c r="J14" s="187"/>
      <c r="K14" s="187"/>
      <c r="L14" s="187"/>
      <c r="M14" s="187"/>
      <c r="N14" s="187"/>
      <c r="O14" s="187"/>
    </row>
    <row r="15" ht="14.25"/>
    <row r="16" spans="1:15" s="212" customFormat="1" ht="63">
      <c r="A16" s="196" t="s">
        <v>142</v>
      </c>
      <c r="B16" s="238"/>
      <c r="C16" s="210" t="s">
        <v>156</v>
      </c>
      <c r="D16" s="210" t="s">
        <v>157</v>
      </c>
      <c r="E16" s="210" t="s">
        <v>158</v>
      </c>
      <c r="F16" s="210" t="s">
        <v>159</v>
      </c>
      <c r="G16" s="210" t="s">
        <v>160</v>
      </c>
      <c r="H16" s="211" t="s">
        <v>155</v>
      </c>
      <c r="I16" s="240" t="s">
        <v>200</v>
      </c>
      <c r="J16" s="240" t="s">
        <v>201</v>
      </c>
      <c r="K16" s="240" t="s">
        <v>161</v>
      </c>
      <c r="L16" s="240" t="s">
        <v>202</v>
      </c>
      <c r="M16" s="240" t="s">
        <v>203</v>
      </c>
      <c r="N16" s="240" t="s">
        <v>204</v>
      </c>
      <c r="O16" s="241" t="s">
        <v>155</v>
      </c>
    </row>
    <row r="17" spans="1:8" ht="15">
      <c r="A17" s="161"/>
      <c r="B17" s="161"/>
      <c r="C17" s="154"/>
      <c r="D17" s="154"/>
      <c r="E17" s="155"/>
      <c r="F17" s="155"/>
      <c r="G17" s="155"/>
      <c r="H17" s="220"/>
    </row>
    <row r="18" spans="1:8" ht="15.75" customHeight="1">
      <c r="A18" s="410" t="s">
        <v>139</v>
      </c>
      <c r="B18" s="162"/>
      <c r="C18" s="154"/>
      <c r="D18" s="154"/>
      <c r="E18" s="155"/>
      <c r="F18" s="155"/>
      <c r="G18" s="155"/>
      <c r="H18" s="220"/>
    </row>
    <row r="19" spans="1:15" ht="14.25">
      <c r="A19" s="411" t="s">
        <v>187</v>
      </c>
      <c r="B19" s="163"/>
      <c r="C19" s="374">
        <v>0</v>
      </c>
      <c r="D19" s="374">
        <v>0</v>
      </c>
      <c r="E19" s="164">
        <f>C19+D19</f>
        <v>0</v>
      </c>
      <c r="F19" s="164">
        <f>#N/A</f>
        <v>0</v>
      </c>
      <c r="G19" s="164">
        <f>F19-E19</f>
        <v>0</v>
      </c>
      <c r="H19" s="164"/>
      <c r="I19" s="457">
        <v>0</v>
      </c>
      <c r="J19" s="457">
        <v>0</v>
      </c>
      <c r="K19" s="167">
        <f>I19+J19</f>
        <v>0</v>
      </c>
      <c r="L19" s="167">
        <f>#N/A</f>
        <v>0</v>
      </c>
      <c r="M19" s="167">
        <f>L19-K19</f>
        <v>0</v>
      </c>
      <c r="N19" s="457">
        <v>0</v>
      </c>
      <c r="O19" s="167">
        <f>+L19+N19</f>
        <v>0</v>
      </c>
    </row>
    <row r="20" spans="1:15" ht="14.25">
      <c r="A20" s="411" t="s">
        <v>188</v>
      </c>
      <c r="B20" s="169"/>
      <c r="C20" s="374">
        <v>0</v>
      </c>
      <c r="D20" s="374">
        <v>0</v>
      </c>
      <c r="E20" s="164">
        <f>C20+D20</f>
        <v>0</v>
      </c>
      <c r="F20" s="164">
        <f>#N/A</f>
        <v>0</v>
      </c>
      <c r="G20" s="164">
        <f>F20-E20</f>
        <v>0</v>
      </c>
      <c r="H20" s="164"/>
      <c r="I20" s="457">
        <v>0</v>
      </c>
      <c r="J20" s="457">
        <v>0</v>
      </c>
      <c r="K20" s="167">
        <f>I20+J20</f>
        <v>0</v>
      </c>
      <c r="L20" s="167">
        <f>#N/A</f>
        <v>0</v>
      </c>
      <c r="M20" s="167">
        <f>L20-K20</f>
        <v>0</v>
      </c>
      <c r="N20" s="457">
        <v>0</v>
      </c>
      <c r="O20" s="167">
        <f>+L20+N20</f>
        <v>0</v>
      </c>
    </row>
    <row r="21" spans="1:15" ht="14.25">
      <c r="A21" s="411" t="s">
        <v>141</v>
      </c>
      <c r="B21" s="169"/>
      <c r="C21" s="374">
        <v>0</v>
      </c>
      <c r="D21" s="374">
        <v>0</v>
      </c>
      <c r="E21" s="164">
        <f>C21+D21</f>
        <v>0</v>
      </c>
      <c r="F21" s="164">
        <f>#N/A</f>
        <v>0</v>
      </c>
      <c r="G21" s="164">
        <f>F21-E21</f>
        <v>0</v>
      </c>
      <c r="H21" s="164"/>
      <c r="I21" s="457">
        <v>0</v>
      </c>
      <c r="J21" s="457">
        <v>0</v>
      </c>
      <c r="K21" s="167">
        <f>I21+J21</f>
        <v>0</v>
      </c>
      <c r="L21" s="167">
        <f>#N/A</f>
        <v>0</v>
      </c>
      <c r="M21" s="167">
        <f>L21-K21</f>
        <v>0</v>
      </c>
      <c r="N21" s="457">
        <v>0</v>
      </c>
      <c r="O21" s="167">
        <f>+L21+N21</f>
        <v>0</v>
      </c>
    </row>
    <row r="22" spans="1:15" ht="15">
      <c r="A22" s="412" t="s">
        <v>168</v>
      </c>
      <c r="B22" s="170"/>
      <c r="C22" s="191">
        <f>SUM(C19:C21)</f>
        <v>0</v>
      </c>
      <c r="D22" s="191">
        <f>SUM(D19:D21)</f>
        <v>0</v>
      </c>
      <c r="E22" s="191">
        <f>SUM(E19:E21)</f>
        <v>0</v>
      </c>
      <c r="F22" s="191">
        <f>SUM(F19:F21)</f>
        <v>0</v>
      </c>
      <c r="G22" s="191">
        <f>SUM(G19:G21)</f>
        <v>0</v>
      </c>
      <c r="H22" s="191">
        <f>F22-C22-D22-G22</f>
        <v>0</v>
      </c>
      <c r="I22" s="191">
        <f>SUM(I19:I21)</f>
        <v>0</v>
      </c>
      <c r="J22" s="191">
        <f aca="true" t="shared" si="0" ref="J22:O22">SUM(J19:J21)</f>
        <v>0</v>
      </c>
      <c r="K22" s="191">
        <f t="shared" si="0"/>
        <v>0</v>
      </c>
      <c r="L22" s="191">
        <f t="shared" si="0"/>
        <v>0</v>
      </c>
      <c r="M22" s="191">
        <f t="shared" si="0"/>
        <v>0</v>
      </c>
      <c r="N22" s="191">
        <f>SUM(N19:N21)</f>
        <v>0</v>
      </c>
      <c r="O22" s="191">
        <f t="shared" si="0"/>
        <v>0</v>
      </c>
    </row>
    <row r="23" spans="1:11" ht="14.25">
      <c r="A23" s="413"/>
      <c r="B23" s="215"/>
      <c r="C23" s="189"/>
      <c r="D23" s="189"/>
      <c r="E23" s="189"/>
      <c r="F23" s="189"/>
      <c r="G23" s="189"/>
      <c r="H23" s="189"/>
      <c r="I23" s="189"/>
      <c r="J23" s="193"/>
      <c r="K23" s="184"/>
    </row>
    <row r="24" spans="1:11" ht="14.25">
      <c r="A24" s="413"/>
      <c r="B24" s="215"/>
      <c r="C24" s="176"/>
      <c r="D24" s="176"/>
      <c r="E24" s="164"/>
      <c r="F24" s="164"/>
      <c r="G24" s="164"/>
      <c r="H24" s="164"/>
      <c r="I24" s="176"/>
      <c r="J24" s="183"/>
      <c r="K24" s="184"/>
    </row>
    <row r="25" spans="1:9" ht="15">
      <c r="A25" s="414" t="s">
        <v>143</v>
      </c>
      <c r="B25" s="219"/>
      <c r="C25" s="179"/>
      <c r="D25" s="179"/>
      <c r="E25" s="201"/>
      <c r="F25" s="201"/>
      <c r="G25" s="201"/>
      <c r="H25" s="179"/>
      <c r="I25" s="167"/>
    </row>
    <row r="26" spans="1:9" ht="14.25">
      <c r="A26" s="415"/>
      <c r="B26" s="169"/>
      <c r="C26" s="179"/>
      <c r="D26" s="179"/>
      <c r="E26" s="201"/>
      <c r="F26" s="201"/>
      <c r="G26" s="201"/>
      <c r="H26" s="179"/>
      <c r="I26" s="167"/>
    </row>
    <row r="27" spans="1:9" ht="15">
      <c r="A27" s="410" t="s">
        <v>126</v>
      </c>
      <c r="B27" s="162"/>
      <c r="C27" s="179"/>
      <c r="D27" s="179"/>
      <c r="E27" s="201"/>
      <c r="F27" s="201"/>
      <c r="G27" s="201"/>
      <c r="H27" s="179"/>
      <c r="I27" s="167"/>
    </row>
    <row r="28" spans="1:15" ht="14.25">
      <c r="A28" s="411" t="s">
        <v>144</v>
      </c>
      <c r="B28" s="169"/>
      <c r="C28" s="374">
        <v>0</v>
      </c>
      <c r="D28" s="374">
        <v>0</v>
      </c>
      <c r="E28" s="164">
        <f aca="true" t="shared" si="1" ref="E28:E35">C28+D28</f>
        <v>0</v>
      </c>
      <c r="F28" s="164">
        <f>#N/A</f>
        <v>0</v>
      </c>
      <c r="G28" s="164">
        <f aca="true" t="shared" si="2" ref="G28:G35">F28-E28</f>
        <v>0</v>
      </c>
      <c r="H28" s="164"/>
      <c r="I28" s="457">
        <v>0</v>
      </c>
      <c r="J28" s="457">
        <v>0</v>
      </c>
      <c r="K28" s="167">
        <f aca="true" t="shared" si="3" ref="K28:K35">I28+J28</f>
        <v>0</v>
      </c>
      <c r="L28" s="167">
        <f>#N/A</f>
        <v>0</v>
      </c>
      <c r="M28" s="167">
        <f aca="true" t="shared" si="4" ref="M28:M35">L28-K28</f>
        <v>0</v>
      </c>
      <c r="N28" s="457">
        <v>0</v>
      </c>
      <c r="O28" s="167">
        <f aca="true" t="shared" si="5" ref="O28:O35">+L28+N28</f>
        <v>0</v>
      </c>
    </row>
    <row r="29" spans="1:15" ht="14.25">
      <c r="A29" s="411" t="s">
        <v>145</v>
      </c>
      <c r="B29" s="181"/>
      <c r="C29" s="374">
        <v>0</v>
      </c>
      <c r="D29" s="374">
        <v>0</v>
      </c>
      <c r="E29" s="164">
        <f t="shared" si="1"/>
        <v>0</v>
      </c>
      <c r="F29" s="164">
        <f>#N/A</f>
        <v>0</v>
      </c>
      <c r="G29" s="164">
        <f t="shared" si="2"/>
        <v>0</v>
      </c>
      <c r="H29" s="164"/>
      <c r="I29" s="457">
        <v>0</v>
      </c>
      <c r="J29" s="457">
        <v>0</v>
      </c>
      <c r="K29" s="167">
        <f t="shared" si="3"/>
        <v>0</v>
      </c>
      <c r="L29" s="167">
        <f>#N/A</f>
        <v>0</v>
      </c>
      <c r="M29" s="167">
        <f t="shared" si="4"/>
        <v>0</v>
      </c>
      <c r="N29" s="457">
        <v>0</v>
      </c>
      <c r="O29" s="167">
        <f t="shared" si="5"/>
        <v>0</v>
      </c>
    </row>
    <row r="30" spans="1:15" ht="14.25">
      <c r="A30" s="411" t="s">
        <v>189</v>
      </c>
      <c r="B30" s="163"/>
      <c r="C30" s="374">
        <v>0</v>
      </c>
      <c r="D30" s="374">
        <v>0</v>
      </c>
      <c r="E30" s="164">
        <f t="shared" si="1"/>
        <v>0</v>
      </c>
      <c r="F30" s="164">
        <f>#N/A</f>
        <v>0</v>
      </c>
      <c r="G30" s="164">
        <f t="shared" si="2"/>
        <v>0</v>
      </c>
      <c r="H30" s="164"/>
      <c r="I30" s="457">
        <v>0</v>
      </c>
      <c r="J30" s="457">
        <v>0</v>
      </c>
      <c r="K30" s="167">
        <f t="shared" si="3"/>
        <v>0</v>
      </c>
      <c r="L30" s="167">
        <f>#N/A</f>
        <v>0</v>
      </c>
      <c r="M30" s="167">
        <f t="shared" si="4"/>
        <v>0</v>
      </c>
      <c r="N30" s="457">
        <v>0</v>
      </c>
      <c r="O30" s="167">
        <f t="shared" si="5"/>
        <v>0</v>
      </c>
    </row>
    <row r="31" spans="1:15" ht="14.25">
      <c r="A31" s="411" t="s">
        <v>190</v>
      </c>
      <c r="B31" s="169"/>
      <c r="C31" s="374">
        <v>0</v>
      </c>
      <c r="D31" s="374">
        <v>0</v>
      </c>
      <c r="E31" s="164">
        <f t="shared" si="1"/>
        <v>0</v>
      </c>
      <c r="F31" s="164">
        <f>#N/A</f>
        <v>0</v>
      </c>
      <c r="G31" s="164">
        <f t="shared" si="2"/>
        <v>0</v>
      </c>
      <c r="H31" s="164"/>
      <c r="I31" s="457">
        <v>0</v>
      </c>
      <c r="J31" s="457">
        <v>0</v>
      </c>
      <c r="K31" s="167">
        <f t="shared" si="3"/>
        <v>0</v>
      </c>
      <c r="L31" s="167">
        <f>#N/A</f>
        <v>0</v>
      </c>
      <c r="M31" s="167">
        <f t="shared" si="4"/>
        <v>0</v>
      </c>
      <c r="N31" s="457">
        <v>0</v>
      </c>
      <c r="O31" s="167">
        <f t="shared" si="5"/>
        <v>0</v>
      </c>
    </row>
    <row r="32" spans="1:15" ht="14.25">
      <c r="A32" s="411" t="s">
        <v>191</v>
      </c>
      <c r="B32" s="163"/>
      <c r="C32" s="374">
        <v>0</v>
      </c>
      <c r="D32" s="374">
        <v>0</v>
      </c>
      <c r="E32" s="164">
        <f t="shared" si="1"/>
        <v>0</v>
      </c>
      <c r="F32" s="164">
        <f>#N/A</f>
        <v>0</v>
      </c>
      <c r="G32" s="164">
        <f t="shared" si="2"/>
        <v>0</v>
      </c>
      <c r="H32" s="164"/>
      <c r="I32" s="457">
        <v>0</v>
      </c>
      <c r="J32" s="457">
        <v>0</v>
      </c>
      <c r="K32" s="167">
        <f t="shared" si="3"/>
        <v>0</v>
      </c>
      <c r="L32" s="167">
        <f>#N/A</f>
        <v>0</v>
      </c>
      <c r="M32" s="167">
        <f t="shared" si="4"/>
        <v>0</v>
      </c>
      <c r="N32" s="457">
        <v>0</v>
      </c>
      <c r="O32" s="167">
        <f t="shared" si="5"/>
        <v>0</v>
      </c>
    </row>
    <row r="33" spans="1:15" ht="14.25">
      <c r="A33" s="411" t="s">
        <v>192</v>
      </c>
      <c r="B33" s="163"/>
      <c r="C33" s="374">
        <v>0</v>
      </c>
      <c r="D33" s="374">
        <v>0</v>
      </c>
      <c r="E33" s="164">
        <f t="shared" si="1"/>
        <v>0</v>
      </c>
      <c r="F33" s="164">
        <f>#N/A</f>
        <v>0</v>
      </c>
      <c r="G33" s="164">
        <f t="shared" si="2"/>
        <v>0</v>
      </c>
      <c r="H33" s="164"/>
      <c r="I33" s="457">
        <v>0</v>
      </c>
      <c r="J33" s="457">
        <v>0</v>
      </c>
      <c r="K33" s="167">
        <f t="shared" si="3"/>
        <v>0</v>
      </c>
      <c r="L33" s="167">
        <f>#N/A</f>
        <v>0</v>
      </c>
      <c r="M33" s="167">
        <f t="shared" si="4"/>
        <v>0</v>
      </c>
      <c r="N33" s="457">
        <v>0</v>
      </c>
      <c r="O33" s="167">
        <f t="shared" si="5"/>
        <v>0</v>
      </c>
    </row>
    <row r="34" spans="1:15" ht="14.25">
      <c r="A34" s="411" t="s">
        <v>147</v>
      </c>
      <c r="B34" s="163"/>
      <c r="C34" s="374">
        <v>0</v>
      </c>
      <c r="D34" s="374">
        <v>0</v>
      </c>
      <c r="E34" s="164">
        <f t="shared" si="1"/>
        <v>0</v>
      </c>
      <c r="F34" s="164">
        <f>#N/A</f>
        <v>0</v>
      </c>
      <c r="G34" s="164">
        <f t="shared" si="2"/>
        <v>0</v>
      </c>
      <c r="H34" s="164"/>
      <c r="I34" s="457">
        <v>0</v>
      </c>
      <c r="J34" s="457">
        <v>0</v>
      </c>
      <c r="K34" s="167">
        <f t="shared" si="3"/>
        <v>0</v>
      </c>
      <c r="L34" s="167">
        <f>#N/A</f>
        <v>0</v>
      </c>
      <c r="M34" s="167">
        <f t="shared" si="4"/>
        <v>0</v>
      </c>
      <c r="N34" s="457">
        <v>0</v>
      </c>
      <c r="O34" s="167">
        <f t="shared" si="5"/>
        <v>0</v>
      </c>
    </row>
    <row r="35" spans="1:15" ht="14.25">
      <c r="A35" s="178" t="s">
        <v>146</v>
      </c>
      <c r="B35" s="163"/>
      <c r="C35" s="374">
        <v>0</v>
      </c>
      <c r="D35" s="374">
        <v>0</v>
      </c>
      <c r="E35" s="164">
        <f t="shared" si="1"/>
        <v>0</v>
      </c>
      <c r="F35" s="164">
        <f>#N/A</f>
        <v>0</v>
      </c>
      <c r="G35" s="164">
        <f t="shared" si="2"/>
        <v>0</v>
      </c>
      <c r="H35" s="164"/>
      <c r="I35" s="457">
        <v>0</v>
      </c>
      <c r="J35" s="457">
        <v>0</v>
      </c>
      <c r="K35" s="167">
        <f t="shared" si="3"/>
        <v>0</v>
      </c>
      <c r="L35" s="167">
        <f>#N/A</f>
        <v>0</v>
      </c>
      <c r="M35" s="167">
        <f t="shared" si="4"/>
        <v>0</v>
      </c>
      <c r="N35" s="457">
        <v>0</v>
      </c>
      <c r="O35" s="167">
        <f t="shared" si="5"/>
        <v>0</v>
      </c>
    </row>
    <row r="36" spans="1:15" ht="15">
      <c r="A36" s="412" t="s">
        <v>169</v>
      </c>
      <c r="B36" s="213"/>
      <c r="C36" s="182">
        <f>SUM(C28:C35)</f>
        <v>0</v>
      </c>
      <c r="D36" s="182">
        <f>SUM(D28:D35)</f>
        <v>0</v>
      </c>
      <c r="E36" s="198">
        <f>SUM(E28:E35)</f>
        <v>0</v>
      </c>
      <c r="F36" s="198">
        <f>SUM(F28:F35)</f>
        <v>0</v>
      </c>
      <c r="G36" s="198">
        <f>SUM(G28:G35)</f>
        <v>0</v>
      </c>
      <c r="H36" s="191">
        <f>F36-C36-D36-G36</f>
        <v>0</v>
      </c>
      <c r="I36" s="182">
        <f aca="true" t="shared" si="6" ref="I36:N36">SUM(I28:I35)</f>
        <v>0</v>
      </c>
      <c r="J36" s="182">
        <f t="shared" si="6"/>
        <v>0</v>
      </c>
      <c r="K36" s="182">
        <f t="shared" si="6"/>
        <v>0</v>
      </c>
      <c r="L36" s="182">
        <f t="shared" si="6"/>
        <v>0</v>
      </c>
      <c r="M36" s="182">
        <f t="shared" si="6"/>
        <v>0</v>
      </c>
      <c r="N36" s="182">
        <f t="shared" si="6"/>
        <v>0</v>
      </c>
      <c r="O36" s="182">
        <f>SUM(O28:O35)</f>
        <v>0</v>
      </c>
    </row>
    <row r="37" spans="1:9" ht="14.25">
      <c r="A37" s="413"/>
      <c r="B37" s="215"/>
      <c r="C37" s="176"/>
      <c r="D37" s="176"/>
      <c r="E37" s="164"/>
      <c r="F37" s="164"/>
      <c r="G37" s="164"/>
      <c r="H37" s="164"/>
      <c r="I37" s="176"/>
    </row>
    <row r="38" spans="1:9" ht="14.25">
      <c r="A38" s="413"/>
      <c r="B38" s="215"/>
      <c r="C38" s="167"/>
      <c r="D38" s="167"/>
      <c r="E38" s="202"/>
      <c r="F38" s="202"/>
      <c r="G38" s="202"/>
      <c r="H38" s="164"/>
      <c r="I38" s="167"/>
    </row>
    <row r="39" spans="1:9" ht="15">
      <c r="A39" s="414" t="s">
        <v>216</v>
      </c>
      <c r="B39" s="162"/>
      <c r="C39" s="167"/>
      <c r="D39" s="167"/>
      <c r="E39" s="202"/>
      <c r="F39" s="202"/>
      <c r="G39" s="202"/>
      <c r="H39" s="164"/>
      <c r="I39" s="167"/>
    </row>
    <row r="40" spans="1:10" ht="14.25">
      <c r="A40" s="411"/>
      <c r="B40" s="163"/>
      <c r="E40" s="203"/>
      <c r="F40" s="203"/>
      <c r="I40" s="148"/>
      <c r="J40" s="148"/>
    </row>
    <row r="41" spans="1:15" ht="14.25">
      <c r="A41" s="411" t="s">
        <v>124</v>
      </c>
      <c r="B41" s="163"/>
      <c r="C41" s="374">
        <v>0</v>
      </c>
      <c r="D41" s="374">
        <v>0</v>
      </c>
      <c r="E41" s="164">
        <f>C41+D41</f>
        <v>0</v>
      </c>
      <c r="F41" s="164">
        <f>#N/A</f>
        <v>0</v>
      </c>
      <c r="G41" s="164">
        <f>F41-E41</f>
        <v>0</v>
      </c>
      <c r="H41" s="164"/>
      <c r="I41" s="457">
        <v>0</v>
      </c>
      <c r="J41" s="457">
        <v>0</v>
      </c>
      <c r="K41" s="167">
        <f>I41+J41</f>
        <v>0</v>
      </c>
      <c r="L41" s="167">
        <f>#N/A</f>
        <v>0</v>
      </c>
      <c r="M41" s="167">
        <f>L41-K41</f>
        <v>0</v>
      </c>
      <c r="N41" s="457">
        <v>0</v>
      </c>
      <c r="O41" s="167">
        <f>+L41+N41</f>
        <v>0</v>
      </c>
    </row>
    <row r="42" spans="1:15" ht="14.25">
      <c r="A42" s="411" t="s">
        <v>150</v>
      </c>
      <c r="B42" s="169"/>
      <c r="C42" s="374">
        <v>0</v>
      </c>
      <c r="D42" s="374">
        <v>0</v>
      </c>
      <c r="E42" s="164">
        <f>C42+D42</f>
        <v>0</v>
      </c>
      <c r="F42" s="164">
        <f>#N/A</f>
        <v>0</v>
      </c>
      <c r="G42" s="164">
        <f>F42-E42</f>
        <v>0</v>
      </c>
      <c r="H42" s="164"/>
      <c r="I42" s="457">
        <v>0</v>
      </c>
      <c r="J42" s="457">
        <v>0</v>
      </c>
      <c r="K42" s="167">
        <f>I42+J42</f>
        <v>0</v>
      </c>
      <c r="L42" s="167">
        <f>#N/A</f>
        <v>0</v>
      </c>
      <c r="M42" s="167">
        <f>L42-K42</f>
        <v>0</v>
      </c>
      <c r="N42" s="457">
        <v>0</v>
      </c>
      <c r="O42" s="167">
        <f>+L42+N42</f>
        <v>0</v>
      </c>
    </row>
    <row r="43" spans="1:15" ht="15">
      <c r="A43" s="411" t="s">
        <v>149</v>
      </c>
      <c r="B43" s="162"/>
      <c r="C43" s="374">
        <v>0</v>
      </c>
      <c r="D43" s="374">
        <v>0</v>
      </c>
      <c r="E43" s="164">
        <f>C43+D43</f>
        <v>0</v>
      </c>
      <c r="F43" s="164">
        <f>#N/A</f>
        <v>0</v>
      </c>
      <c r="G43" s="164">
        <f>F43-E43</f>
        <v>0</v>
      </c>
      <c r="H43" s="164"/>
      <c r="I43" s="457">
        <v>0</v>
      </c>
      <c r="J43" s="457">
        <v>0</v>
      </c>
      <c r="K43" s="167">
        <f>I43+J43</f>
        <v>0</v>
      </c>
      <c r="L43" s="167">
        <f>#N/A</f>
        <v>0</v>
      </c>
      <c r="M43" s="167">
        <f>L43-K43</f>
        <v>0</v>
      </c>
      <c r="N43" s="457">
        <v>0</v>
      </c>
      <c r="O43" s="167">
        <f>+L43+N43</f>
        <v>0</v>
      </c>
    </row>
    <row r="44" spans="1:15" ht="15">
      <c r="A44" s="412" t="s">
        <v>171</v>
      </c>
      <c r="B44" s="163"/>
      <c r="C44" s="182">
        <f>SUM(C41:C43)</f>
        <v>0</v>
      </c>
      <c r="D44" s="182">
        <f>SUM(D41:D43)</f>
        <v>0</v>
      </c>
      <c r="E44" s="198">
        <f aca="true" t="shared" si="7" ref="E44:J44">SUM(E41:E43)</f>
        <v>0</v>
      </c>
      <c r="F44" s="198">
        <f t="shared" si="7"/>
        <v>0</v>
      </c>
      <c r="G44" s="198">
        <f t="shared" si="7"/>
        <v>0</v>
      </c>
      <c r="H44" s="191">
        <f>F44-C44-D44-G44</f>
        <v>0</v>
      </c>
      <c r="I44" s="182">
        <f t="shared" si="7"/>
        <v>0</v>
      </c>
      <c r="J44" s="182">
        <f t="shared" si="7"/>
        <v>0</v>
      </c>
      <c r="K44" s="182">
        <f>SUM(K41:K43)</f>
        <v>0</v>
      </c>
      <c r="L44" s="182">
        <f>SUM(L41:L43)</f>
        <v>0</v>
      </c>
      <c r="M44" s="182">
        <f>SUM(M41:M43)</f>
        <v>0</v>
      </c>
      <c r="N44" s="182">
        <f>SUM(N41:N43)</f>
        <v>0</v>
      </c>
      <c r="O44" s="182">
        <f>SUM(O41:O43)</f>
        <v>0</v>
      </c>
    </row>
    <row r="45" spans="1:15" ht="14.25">
      <c r="A45" s="416"/>
      <c r="B45" s="215"/>
      <c r="C45" s="172"/>
      <c r="D45" s="172"/>
      <c r="E45" s="204"/>
      <c r="F45" s="204"/>
      <c r="G45" s="204"/>
      <c r="H45" s="204"/>
      <c r="I45" s="172"/>
      <c r="J45" s="172"/>
      <c r="K45" s="172"/>
      <c r="L45" s="172"/>
      <c r="M45" s="172"/>
      <c r="N45" s="172"/>
      <c r="O45" s="172"/>
    </row>
    <row r="46" spans="1:15" ht="15">
      <c r="A46" s="414" t="s">
        <v>217</v>
      </c>
      <c r="B46" s="219"/>
      <c r="C46" s="167"/>
      <c r="D46" s="167"/>
      <c r="E46" s="202"/>
      <c r="F46" s="164"/>
      <c r="G46" s="164"/>
      <c r="H46" s="164"/>
      <c r="I46" s="167"/>
      <c r="K46" s="147"/>
      <c r="L46" s="147"/>
      <c r="M46" s="147"/>
      <c r="N46" s="147"/>
      <c r="O46" s="147"/>
    </row>
    <row r="47" spans="1:15" ht="14.25">
      <c r="A47" s="411"/>
      <c r="B47" s="163"/>
      <c r="C47" s="167"/>
      <c r="D47" s="167"/>
      <c r="E47" s="202"/>
      <c r="F47" s="164"/>
      <c r="G47" s="164"/>
      <c r="H47" s="164"/>
      <c r="I47" s="167"/>
      <c r="K47" s="147"/>
      <c r="L47" s="147"/>
      <c r="M47" s="147"/>
      <c r="N47" s="147"/>
      <c r="O47" s="147"/>
    </row>
    <row r="48" spans="1:15" ht="14.25">
      <c r="A48" s="178" t="s">
        <v>151</v>
      </c>
      <c r="B48" s="163"/>
      <c r="C48" s="374">
        <v>0</v>
      </c>
      <c r="D48" s="374">
        <v>0</v>
      </c>
      <c r="E48" s="164">
        <f>C48+D48</f>
        <v>0</v>
      </c>
      <c r="F48" s="164">
        <f>#N/A</f>
        <v>0</v>
      </c>
      <c r="G48" s="164">
        <f>F48-E48</f>
        <v>0</v>
      </c>
      <c r="H48" s="164"/>
      <c r="I48" s="457">
        <v>0</v>
      </c>
      <c r="J48" s="457">
        <v>0</v>
      </c>
      <c r="K48" s="167">
        <f>I48+J48</f>
        <v>0</v>
      </c>
      <c r="L48" s="167">
        <f>#N/A</f>
        <v>0</v>
      </c>
      <c r="M48" s="167">
        <f>L48-K48</f>
        <v>0</v>
      </c>
      <c r="N48" s="457">
        <v>0</v>
      </c>
      <c r="O48" s="167">
        <f>+L48+N48</f>
        <v>0</v>
      </c>
    </row>
    <row r="49" spans="1:15" ht="14.25">
      <c r="A49" s="411" t="s">
        <v>148</v>
      </c>
      <c r="B49" s="163"/>
      <c r="C49" s="374">
        <v>0</v>
      </c>
      <c r="D49" s="374">
        <v>0</v>
      </c>
      <c r="E49" s="164">
        <f>C49+D49</f>
        <v>0</v>
      </c>
      <c r="F49" s="164">
        <f>#N/A</f>
        <v>0</v>
      </c>
      <c r="G49" s="164">
        <f>F49-E49</f>
        <v>0</v>
      </c>
      <c r="H49" s="164"/>
      <c r="I49" s="457">
        <v>0</v>
      </c>
      <c r="J49" s="457">
        <v>0</v>
      </c>
      <c r="K49" s="167">
        <f>I49+J49</f>
        <v>0</v>
      </c>
      <c r="L49" s="167">
        <f>#N/A</f>
        <v>0</v>
      </c>
      <c r="M49" s="167">
        <f>L49-K49</f>
        <v>0</v>
      </c>
      <c r="N49" s="457">
        <v>0</v>
      </c>
      <c r="O49" s="167">
        <f>+L49+N49</f>
        <v>0</v>
      </c>
    </row>
    <row r="50" spans="1:15" ht="14.25">
      <c r="A50" s="411" t="s">
        <v>125</v>
      </c>
      <c r="B50" s="163"/>
      <c r="C50" s="374">
        <v>0</v>
      </c>
      <c r="D50" s="374">
        <v>0</v>
      </c>
      <c r="E50" s="164">
        <f>C50+D50</f>
        <v>0</v>
      </c>
      <c r="F50" s="164">
        <f>#N/A</f>
        <v>0</v>
      </c>
      <c r="G50" s="164">
        <f>F50-E50</f>
        <v>0</v>
      </c>
      <c r="H50" s="164"/>
      <c r="I50" s="457">
        <v>0</v>
      </c>
      <c r="J50" s="457">
        <v>0</v>
      </c>
      <c r="K50" s="167">
        <f>I50+J50</f>
        <v>0</v>
      </c>
      <c r="L50" s="167">
        <f>#N/A</f>
        <v>0</v>
      </c>
      <c r="M50" s="167">
        <f>L50-K50</f>
        <v>0</v>
      </c>
      <c r="N50" s="457">
        <v>0</v>
      </c>
      <c r="O50" s="167">
        <f>+L50+N50</f>
        <v>0</v>
      </c>
    </row>
    <row r="51" spans="1:15" ht="15">
      <c r="A51" s="412" t="s">
        <v>170</v>
      </c>
      <c r="B51" s="213"/>
      <c r="C51" s="182">
        <f>SUM(C48:C50)</f>
        <v>0</v>
      </c>
      <c r="D51" s="182">
        <f>SUM(D48:D50)</f>
        <v>0</v>
      </c>
      <c r="E51" s="198">
        <f aca="true" t="shared" si="8" ref="E51:J51">SUM(E48:E50)</f>
        <v>0</v>
      </c>
      <c r="F51" s="198">
        <f t="shared" si="8"/>
        <v>0</v>
      </c>
      <c r="G51" s="198">
        <f t="shared" si="8"/>
        <v>0</v>
      </c>
      <c r="H51" s="191">
        <f>F51-C51-D51-G51</f>
        <v>0</v>
      </c>
      <c r="I51" s="182">
        <f t="shared" si="8"/>
        <v>0</v>
      </c>
      <c r="J51" s="182">
        <f t="shared" si="8"/>
        <v>0</v>
      </c>
      <c r="K51" s="182">
        <f>SUM(K48:K50)</f>
        <v>0</v>
      </c>
      <c r="L51" s="182">
        <f>SUM(L48:L50)</f>
        <v>0</v>
      </c>
      <c r="M51" s="182">
        <f>SUM(M48:M50)</f>
        <v>0</v>
      </c>
      <c r="N51" s="182">
        <f>SUM(N48:N50)</f>
        <v>0</v>
      </c>
      <c r="O51" s="182">
        <f>SUM(O48:O50)</f>
        <v>0</v>
      </c>
    </row>
    <row r="52" spans="1:15" ht="14.25">
      <c r="A52" s="416"/>
      <c r="B52" s="215"/>
      <c r="C52" s="176"/>
      <c r="D52" s="176"/>
      <c r="E52" s="164"/>
      <c r="F52" s="164"/>
      <c r="G52" s="164"/>
      <c r="H52" s="164"/>
      <c r="I52" s="176"/>
      <c r="J52" s="183"/>
      <c r="K52" s="183"/>
      <c r="L52" s="183"/>
      <c r="M52" s="183"/>
      <c r="N52" s="183"/>
      <c r="O52" s="183"/>
    </row>
    <row r="53" spans="1:15" ht="15">
      <c r="A53" s="194" t="s">
        <v>218</v>
      </c>
      <c r="B53" s="179"/>
      <c r="C53" s="167"/>
      <c r="D53" s="167"/>
      <c r="E53" s="202"/>
      <c r="F53" s="164"/>
      <c r="G53" s="164"/>
      <c r="H53" s="164"/>
      <c r="I53" s="167"/>
      <c r="K53" s="147"/>
      <c r="L53" s="147"/>
      <c r="M53" s="147"/>
      <c r="N53" s="147"/>
      <c r="O53" s="147"/>
    </row>
    <row r="54" spans="1:15" ht="15">
      <c r="A54" s="410"/>
      <c r="B54" s="162"/>
      <c r="C54" s="167"/>
      <c r="D54" s="167"/>
      <c r="E54" s="202"/>
      <c r="F54" s="164"/>
      <c r="G54" s="164"/>
      <c r="H54" s="164"/>
      <c r="I54" s="167"/>
      <c r="K54" s="147"/>
      <c r="L54" s="147"/>
      <c r="M54" s="147"/>
      <c r="N54" s="147"/>
      <c r="O54" s="147"/>
    </row>
    <row r="55" spans="1:15" ht="14.25">
      <c r="A55" s="411" t="s">
        <v>193</v>
      </c>
      <c r="B55" s="163"/>
      <c r="C55" s="374">
        <v>0</v>
      </c>
      <c r="D55" s="374">
        <v>0</v>
      </c>
      <c r="E55" s="164">
        <f>C55+D55</f>
        <v>0</v>
      </c>
      <c r="F55" s="164">
        <f>#N/A</f>
        <v>0</v>
      </c>
      <c r="G55" s="164">
        <f>F55-E55</f>
        <v>0</v>
      </c>
      <c r="H55" s="164"/>
      <c r="I55" s="457">
        <v>0</v>
      </c>
      <c r="J55" s="457">
        <v>0</v>
      </c>
      <c r="K55" s="167">
        <f>I55+J55</f>
        <v>0</v>
      </c>
      <c r="L55" s="167">
        <f>#N/A</f>
        <v>0</v>
      </c>
      <c r="M55" s="167">
        <f>L55-K55</f>
        <v>0</v>
      </c>
      <c r="N55" s="457">
        <v>0</v>
      </c>
      <c r="O55" s="167">
        <f>+L55+N55</f>
        <v>0</v>
      </c>
    </row>
    <row r="56" spans="1:15" ht="14.25">
      <c r="A56" s="411" t="s">
        <v>152</v>
      </c>
      <c r="B56" s="163"/>
      <c r="C56" s="374">
        <v>0</v>
      </c>
      <c r="D56" s="374">
        <v>0</v>
      </c>
      <c r="E56" s="164">
        <f>C56+D56</f>
        <v>0</v>
      </c>
      <c r="F56" s="164">
        <f>#N/A</f>
        <v>0</v>
      </c>
      <c r="G56" s="164">
        <f>F56-E56</f>
        <v>0</v>
      </c>
      <c r="H56" s="164"/>
      <c r="I56" s="457">
        <v>0</v>
      </c>
      <c r="J56" s="457">
        <v>0</v>
      </c>
      <c r="K56" s="167">
        <f>I56+J56</f>
        <v>0</v>
      </c>
      <c r="L56" s="167">
        <f>#N/A</f>
        <v>0</v>
      </c>
      <c r="M56" s="167">
        <f>L56-K56</f>
        <v>0</v>
      </c>
      <c r="N56" s="457">
        <v>0</v>
      </c>
      <c r="O56" s="167">
        <f>+L56+N56</f>
        <v>0</v>
      </c>
    </row>
    <row r="57" spans="1:15" ht="14.25">
      <c r="A57" s="411" t="s">
        <v>173</v>
      </c>
      <c r="B57" s="163"/>
      <c r="C57" s="374">
        <v>0</v>
      </c>
      <c r="D57" s="374">
        <v>0</v>
      </c>
      <c r="E57" s="164">
        <f>C57+D57</f>
        <v>0</v>
      </c>
      <c r="F57" s="164">
        <f>#N/A</f>
        <v>0</v>
      </c>
      <c r="G57" s="164">
        <f>F57-E57</f>
        <v>0</v>
      </c>
      <c r="H57" s="164"/>
      <c r="I57" s="457">
        <v>0</v>
      </c>
      <c r="J57" s="457">
        <v>0</v>
      </c>
      <c r="K57" s="167">
        <f>I57+J57</f>
        <v>0</v>
      </c>
      <c r="L57" s="167">
        <f>#N/A</f>
        <v>0</v>
      </c>
      <c r="M57" s="167">
        <f>L57-K57</f>
        <v>0</v>
      </c>
      <c r="N57" s="457">
        <v>0</v>
      </c>
      <c r="O57" s="167">
        <f>+L57+N57</f>
        <v>0</v>
      </c>
    </row>
    <row r="58" spans="1:15" ht="15">
      <c r="A58" s="214" t="s">
        <v>172</v>
      </c>
      <c r="B58" s="214"/>
      <c r="C58" s="182">
        <f>SUM(C55:C57)</f>
        <v>0</v>
      </c>
      <c r="D58" s="182">
        <f>SUM(D55:D57)</f>
        <v>0</v>
      </c>
      <c r="E58" s="198">
        <f aca="true" t="shared" si="9" ref="E58:J58">SUM(E55:E57)</f>
        <v>0</v>
      </c>
      <c r="F58" s="198">
        <f t="shared" si="9"/>
        <v>0</v>
      </c>
      <c r="G58" s="198">
        <f t="shared" si="9"/>
        <v>0</v>
      </c>
      <c r="H58" s="191">
        <f>F58-C58-D58-G58</f>
        <v>0</v>
      </c>
      <c r="I58" s="182">
        <f t="shared" si="9"/>
        <v>0</v>
      </c>
      <c r="J58" s="182">
        <f t="shared" si="9"/>
        <v>0</v>
      </c>
      <c r="K58" s="182">
        <f>SUM(K55:K57)</f>
        <v>0</v>
      </c>
      <c r="L58" s="182">
        <f>SUM(L55:L57)</f>
        <v>0</v>
      </c>
      <c r="M58" s="182">
        <f>SUM(M55:M57)</f>
        <v>0</v>
      </c>
      <c r="N58" s="182">
        <f>SUM(N55:N57)</f>
        <v>0</v>
      </c>
      <c r="O58" s="182">
        <f>SUM(O55:O57)</f>
        <v>0</v>
      </c>
    </row>
    <row r="59" spans="1:15" ht="15">
      <c r="A59" s="214"/>
      <c r="B59" s="214"/>
      <c r="C59" s="174"/>
      <c r="D59" s="174"/>
      <c r="E59" s="205"/>
      <c r="F59" s="205"/>
      <c r="G59" s="205"/>
      <c r="H59" s="205"/>
      <c r="I59" s="176"/>
      <c r="J59" s="177"/>
      <c r="K59" s="177"/>
      <c r="L59" s="177"/>
      <c r="M59" s="177"/>
      <c r="N59" s="177"/>
      <c r="O59" s="177"/>
    </row>
    <row r="60" spans="1:15" ht="15">
      <c r="A60" s="194" t="s">
        <v>219</v>
      </c>
      <c r="B60" s="214"/>
      <c r="C60" s="174"/>
      <c r="D60" s="174"/>
      <c r="E60" s="205"/>
      <c r="F60" s="205"/>
      <c r="G60" s="205"/>
      <c r="H60" s="205"/>
      <c r="I60" s="176"/>
      <c r="J60" s="177"/>
      <c r="K60" s="177"/>
      <c r="L60" s="177"/>
      <c r="M60" s="177"/>
      <c r="N60" s="177"/>
      <c r="O60" s="177"/>
    </row>
    <row r="61" spans="1:15" ht="15">
      <c r="A61" s="411"/>
      <c r="B61" s="214"/>
      <c r="C61" s="174"/>
      <c r="D61" s="174"/>
      <c r="E61" s="205"/>
      <c r="F61" s="205"/>
      <c r="G61" s="205"/>
      <c r="H61" s="205"/>
      <c r="I61" s="176"/>
      <c r="J61" s="177"/>
      <c r="K61" s="177"/>
      <c r="L61" s="177"/>
      <c r="M61" s="177"/>
      <c r="N61" s="177"/>
      <c r="O61" s="177"/>
    </row>
    <row r="62" spans="1:15" ht="15">
      <c r="A62" s="411" t="s">
        <v>194</v>
      </c>
      <c r="B62" s="214"/>
      <c r="C62" s="374">
        <v>0</v>
      </c>
      <c r="D62" s="374">
        <v>0</v>
      </c>
      <c r="E62" s="164">
        <f>C62+D62</f>
        <v>0</v>
      </c>
      <c r="F62" s="164">
        <f>#N/A</f>
        <v>0</v>
      </c>
      <c r="G62" s="164">
        <f>F62-E62</f>
        <v>0</v>
      </c>
      <c r="H62" s="164"/>
      <c r="I62" s="457">
        <v>0</v>
      </c>
      <c r="J62" s="457">
        <v>0</v>
      </c>
      <c r="K62" s="167">
        <f>I62+J62</f>
        <v>0</v>
      </c>
      <c r="L62" s="167">
        <f>#N/A</f>
        <v>0</v>
      </c>
      <c r="M62" s="167">
        <f>L62-K62</f>
        <v>0</v>
      </c>
      <c r="N62" s="457">
        <v>0</v>
      </c>
      <c r="O62" s="167">
        <f>+L62+N62</f>
        <v>0</v>
      </c>
    </row>
    <row r="63" spans="1:15" ht="15">
      <c r="A63" s="411" t="s">
        <v>195</v>
      </c>
      <c r="B63" s="214"/>
      <c r="C63" s="374">
        <v>0</v>
      </c>
      <c r="D63" s="374">
        <v>0</v>
      </c>
      <c r="E63" s="164">
        <f>C63+D63</f>
        <v>0</v>
      </c>
      <c r="F63" s="164">
        <f>#N/A</f>
        <v>0</v>
      </c>
      <c r="G63" s="164">
        <f>F63-E63</f>
        <v>0</v>
      </c>
      <c r="H63" s="164"/>
      <c r="I63" s="457">
        <v>0</v>
      </c>
      <c r="J63" s="457">
        <v>0</v>
      </c>
      <c r="K63" s="167">
        <f>I63+J63</f>
        <v>0</v>
      </c>
      <c r="L63" s="167">
        <f>#N/A</f>
        <v>0</v>
      </c>
      <c r="M63" s="167">
        <f>L63-K63</f>
        <v>0</v>
      </c>
      <c r="N63" s="457">
        <v>0</v>
      </c>
      <c r="O63" s="167">
        <f>+L63+N63</f>
        <v>0</v>
      </c>
    </row>
    <row r="64" spans="1:15" ht="15">
      <c r="A64" s="214" t="s">
        <v>174</v>
      </c>
      <c r="B64" s="214"/>
      <c r="C64" s="182">
        <f>SUM(C62:C63)</f>
        <v>0</v>
      </c>
      <c r="D64" s="182">
        <f>SUM(D62:D63)</f>
        <v>0</v>
      </c>
      <c r="E64" s="198">
        <f aca="true" t="shared" si="10" ref="E64:J64">SUM(E62:E63)</f>
        <v>0</v>
      </c>
      <c r="F64" s="198">
        <f t="shared" si="10"/>
        <v>0</v>
      </c>
      <c r="G64" s="198">
        <f t="shared" si="10"/>
        <v>0</v>
      </c>
      <c r="H64" s="191">
        <f>F64-C64-D64-G64</f>
        <v>0</v>
      </c>
      <c r="I64" s="182">
        <f t="shared" si="10"/>
        <v>0</v>
      </c>
      <c r="J64" s="182">
        <f t="shared" si="10"/>
        <v>0</v>
      </c>
      <c r="K64" s="182">
        <f>SUM(K62:K63)</f>
        <v>0</v>
      </c>
      <c r="L64" s="182">
        <f>SUM(L62:L63)</f>
        <v>0</v>
      </c>
      <c r="M64" s="182">
        <f>SUM(M62:M63)</f>
        <v>0</v>
      </c>
      <c r="N64" s="182">
        <f>SUM(N62:N63)</f>
        <v>0</v>
      </c>
      <c r="O64" s="182">
        <f>SUM(O62:O63)</f>
        <v>0</v>
      </c>
    </row>
    <row r="65" spans="1:15" ht="15">
      <c r="A65" s="214"/>
      <c r="B65" s="214"/>
      <c r="C65" s="174"/>
      <c r="D65" s="174"/>
      <c r="E65" s="205"/>
      <c r="F65" s="205"/>
      <c r="G65" s="205"/>
      <c r="H65" s="205"/>
      <c r="I65" s="176"/>
      <c r="J65" s="177"/>
      <c r="K65" s="177"/>
      <c r="L65" s="177"/>
      <c r="M65" s="177"/>
      <c r="N65" s="177"/>
      <c r="O65" s="177"/>
    </row>
    <row r="66" spans="1:15" ht="15">
      <c r="A66" s="194" t="s">
        <v>220</v>
      </c>
      <c r="B66" s="214"/>
      <c r="C66" s="174"/>
      <c r="D66" s="174"/>
      <c r="E66" s="205"/>
      <c r="F66" s="205"/>
      <c r="G66" s="205"/>
      <c r="H66" s="205"/>
      <c r="I66" s="176"/>
      <c r="J66" s="177"/>
      <c r="K66" s="177"/>
      <c r="L66" s="177"/>
      <c r="M66" s="177"/>
      <c r="N66" s="177"/>
      <c r="O66" s="177"/>
    </row>
    <row r="67" spans="1:15" ht="15">
      <c r="A67" s="410"/>
      <c r="B67" s="214"/>
      <c r="C67" s="174"/>
      <c r="D67" s="174"/>
      <c r="E67" s="205"/>
      <c r="F67" s="205"/>
      <c r="G67" s="205"/>
      <c r="H67" s="205"/>
      <c r="I67" s="164"/>
      <c r="J67" s="200"/>
      <c r="K67" s="177"/>
      <c r="L67" s="177"/>
      <c r="M67" s="177"/>
      <c r="N67" s="177"/>
      <c r="O67" s="167"/>
    </row>
    <row r="68" spans="1:15" ht="15">
      <c r="A68" s="411" t="s">
        <v>196</v>
      </c>
      <c r="B68" s="214"/>
      <c r="C68" s="374">
        <v>0</v>
      </c>
      <c r="D68" s="374">
        <v>0</v>
      </c>
      <c r="E68" s="164">
        <f>C68+D68</f>
        <v>0</v>
      </c>
      <c r="F68" s="164">
        <f>#N/A</f>
        <v>0</v>
      </c>
      <c r="G68" s="164">
        <f>F68-E68</f>
        <v>0</v>
      </c>
      <c r="H68" s="164"/>
      <c r="I68" s="457">
        <v>0</v>
      </c>
      <c r="J68" s="457">
        <v>0</v>
      </c>
      <c r="K68" s="167">
        <f>I68+J68</f>
        <v>0</v>
      </c>
      <c r="L68" s="167">
        <f>#N/A</f>
        <v>0</v>
      </c>
      <c r="M68" s="167">
        <f>L68-K68</f>
        <v>0</v>
      </c>
      <c r="N68" s="457">
        <v>0</v>
      </c>
      <c r="O68" s="167">
        <f>+L68+N68</f>
        <v>0</v>
      </c>
    </row>
    <row r="69" spans="1:15" ht="15">
      <c r="A69" s="214" t="s">
        <v>175</v>
      </c>
      <c r="B69" s="214"/>
      <c r="C69" s="182">
        <f>SUM(C68:C68)</f>
        <v>0</v>
      </c>
      <c r="D69" s="182">
        <f>SUM(D68:D68)</f>
        <v>0</v>
      </c>
      <c r="E69" s="198">
        <f aca="true" t="shared" si="11" ref="E69:J69">SUM(E68:E68)</f>
        <v>0</v>
      </c>
      <c r="F69" s="198">
        <f t="shared" si="11"/>
        <v>0</v>
      </c>
      <c r="G69" s="198">
        <f t="shared" si="11"/>
        <v>0</v>
      </c>
      <c r="H69" s="191">
        <f>F69-C69-D69-G69</f>
        <v>0</v>
      </c>
      <c r="I69" s="182">
        <f t="shared" si="11"/>
        <v>0</v>
      </c>
      <c r="J69" s="182">
        <f t="shared" si="11"/>
        <v>0</v>
      </c>
      <c r="K69" s="182">
        <f>SUM(K68:K68)</f>
        <v>0</v>
      </c>
      <c r="L69" s="182">
        <f>SUM(L68:L68)</f>
        <v>0</v>
      </c>
      <c r="M69" s="182">
        <f>SUM(M68:M68)</f>
        <v>0</v>
      </c>
      <c r="N69" s="182">
        <f>SUM(N68:N68)</f>
        <v>0</v>
      </c>
      <c r="O69" s="182">
        <f>SUM(O68:O68)</f>
        <v>0</v>
      </c>
    </row>
    <row r="70" spans="1:15" ht="15">
      <c r="A70" s="214"/>
      <c r="B70" s="214"/>
      <c r="C70" s="174"/>
      <c r="D70" s="174"/>
      <c r="E70" s="205"/>
      <c r="F70" s="205"/>
      <c r="G70" s="205"/>
      <c r="H70" s="205"/>
      <c r="I70" s="176"/>
      <c r="J70" s="177"/>
      <c r="K70" s="177"/>
      <c r="L70" s="177"/>
      <c r="M70" s="177"/>
      <c r="N70" s="177"/>
      <c r="O70" s="177"/>
    </row>
    <row r="71" spans="1:15" ht="15">
      <c r="A71" s="194" t="s">
        <v>221</v>
      </c>
      <c r="B71" s="214"/>
      <c r="C71" s="174"/>
      <c r="D71" s="174"/>
      <c r="E71" s="205"/>
      <c r="F71" s="205"/>
      <c r="G71" s="205"/>
      <c r="H71" s="205"/>
      <c r="I71" s="176"/>
      <c r="J71" s="177"/>
      <c r="K71" s="177"/>
      <c r="L71" s="177"/>
      <c r="M71" s="177"/>
      <c r="N71" s="177"/>
      <c r="O71" s="177"/>
    </row>
    <row r="72" spans="1:15" ht="15">
      <c r="A72" s="410"/>
      <c r="B72" s="214"/>
      <c r="C72" s="174"/>
      <c r="D72" s="174"/>
      <c r="E72" s="205"/>
      <c r="F72" s="205"/>
      <c r="G72" s="205"/>
      <c r="H72" s="205"/>
      <c r="I72" s="176"/>
      <c r="J72" s="177"/>
      <c r="K72" s="177"/>
      <c r="L72" s="177"/>
      <c r="M72" s="177"/>
      <c r="N72" s="177"/>
      <c r="O72" s="177"/>
    </row>
    <row r="73" spans="1:15" ht="15">
      <c r="A73" s="411" t="s">
        <v>197</v>
      </c>
      <c r="B73" s="214"/>
      <c r="C73" s="374">
        <v>0</v>
      </c>
      <c r="D73" s="374">
        <v>0</v>
      </c>
      <c r="E73" s="164">
        <f>C73+D73</f>
        <v>0</v>
      </c>
      <c r="F73" s="164">
        <f>#N/A</f>
        <v>0</v>
      </c>
      <c r="G73" s="164">
        <f>F73-E73</f>
        <v>0</v>
      </c>
      <c r="H73" s="164"/>
      <c r="I73" s="457">
        <v>0</v>
      </c>
      <c r="J73" s="457">
        <v>0</v>
      </c>
      <c r="K73" s="167">
        <f>I73+J73</f>
        <v>0</v>
      </c>
      <c r="L73" s="167">
        <f>#N/A</f>
        <v>0</v>
      </c>
      <c r="M73" s="167">
        <f>L73-K73</f>
        <v>0</v>
      </c>
      <c r="N73" s="457">
        <v>0</v>
      </c>
      <c r="O73" s="167">
        <f>+L73+N73</f>
        <v>0</v>
      </c>
    </row>
    <row r="74" spans="1:15" ht="15">
      <c r="A74" s="411" t="s">
        <v>153</v>
      </c>
      <c r="B74" s="214"/>
      <c r="C74" s="374">
        <v>0</v>
      </c>
      <c r="D74" s="374">
        <v>0</v>
      </c>
      <c r="E74" s="164">
        <f>C74+D74</f>
        <v>0</v>
      </c>
      <c r="F74" s="164">
        <f>#N/A</f>
        <v>0</v>
      </c>
      <c r="G74" s="164">
        <f>F74-E74</f>
        <v>0</v>
      </c>
      <c r="H74" s="164"/>
      <c r="I74" s="457">
        <v>0</v>
      </c>
      <c r="J74" s="457">
        <v>0</v>
      </c>
      <c r="K74" s="167">
        <f>I74+J74</f>
        <v>0</v>
      </c>
      <c r="L74" s="167">
        <f>#N/A</f>
        <v>0</v>
      </c>
      <c r="M74" s="167">
        <f>L74-K74</f>
        <v>0</v>
      </c>
      <c r="N74" s="457">
        <v>0</v>
      </c>
      <c r="O74" s="167">
        <f>+L74+N74</f>
        <v>0</v>
      </c>
    </row>
    <row r="75" spans="1:15" ht="15">
      <c r="A75" s="411" t="s">
        <v>198</v>
      </c>
      <c r="B75" s="214"/>
      <c r="C75" s="374">
        <v>0</v>
      </c>
      <c r="D75" s="374">
        <v>0</v>
      </c>
      <c r="E75" s="164">
        <f>C75+D75</f>
        <v>0</v>
      </c>
      <c r="F75" s="164">
        <f>#N/A</f>
        <v>0</v>
      </c>
      <c r="G75" s="164">
        <f>F75-E75</f>
        <v>0</v>
      </c>
      <c r="H75" s="164"/>
      <c r="I75" s="457">
        <v>0</v>
      </c>
      <c r="J75" s="457">
        <v>0</v>
      </c>
      <c r="K75" s="167">
        <f>I75+J75</f>
        <v>0</v>
      </c>
      <c r="L75" s="167">
        <f>#N/A</f>
        <v>0</v>
      </c>
      <c r="M75" s="167">
        <f>L75-K75</f>
        <v>0</v>
      </c>
      <c r="N75" s="457">
        <v>0</v>
      </c>
      <c r="O75" s="167">
        <f>+L75+N75</f>
        <v>0</v>
      </c>
    </row>
    <row r="76" spans="1:15" ht="15">
      <c r="A76" s="214" t="s">
        <v>176</v>
      </c>
      <c r="B76" s="214"/>
      <c r="C76" s="198">
        <f>SUM(C73:C75)</f>
        <v>0</v>
      </c>
      <c r="D76" s="198">
        <f>SUM(D73:D75)</f>
        <v>0</v>
      </c>
      <c r="E76" s="198">
        <f aca="true" t="shared" si="12" ref="E76:J76">SUM(E73:E75)</f>
        <v>0</v>
      </c>
      <c r="F76" s="198">
        <f t="shared" si="12"/>
        <v>0</v>
      </c>
      <c r="G76" s="198">
        <f t="shared" si="12"/>
        <v>0</v>
      </c>
      <c r="H76" s="191">
        <f>F76-C76-D76-G76</f>
        <v>0</v>
      </c>
      <c r="I76" s="191">
        <f t="shared" si="12"/>
        <v>0</v>
      </c>
      <c r="J76" s="192">
        <f t="shared" si="12"/>
        <v>0</v>
      </c>
      <c r="K76" s="192">
        <f>SUM(K73:K75)</f>
        <v>0</v>
      </c>
      <c r="L76" s="192">
        <f>SUM(L73:L75)</f>
        <v>0</v>
      </c>
      <c r="M76" s="192">
        <f>SUM(M73:M75)</f>
        <v>0</v>
      </c>
      <c r="N76" s="192">
        <f>SUM(N73:N75)</f>
        <v>0</v>
      </c>
      <c r="O76" s="192">
        <f>SUM(O73:O75)</f>
        <v>0</v>
      </c>
    </row>
    <row r="77" spans="1:15" ht="15.75" thickBot="1">
      <c r="A77" s="227"/>
      <c r="B77" s="227"/>
      <c r="C77" s="229"/>
      <c r="D77" s="229"/>
      <c r="E77" s="231"/>
      <c r="F77" s="231"/>
      <c r="G77" s="231"/>
      <c r="H77" s="231"/>
      <c r="I77" s="232"/>
      <c r="J77" s="233"/>
      <c r="K77" s="233"/>
      <c r="L77" s="233"/>
      <c r="M77" s="233"/>
      <c r="N77" s="233"/>
      <c r="O77" s="233"/>
    </row>
    <row r="78" spans="1:15" ht="15.75" thickBot="1">
      <c r="A78" s="227" t="s">
        <v>140</v>
      </c>
      <c r="B78" s="239"/>
      <c r="C78" s="229">
        <f>+C22+C36+C44+C51+C58+C64+C69+C76</f>
        <v>0</v>
      </c>
      <c r="D78" s="229">
        <f aca="true" t="shared" si="13" ref="D78:O78">+D22+D36+D44+D51+D58+D64+D69+D76</f>
        <v>0</v>
      </c>
      <c r="E78" s="229">
        <f t="shared" si="13"/>
        <v>0</v>
      </c>
      <c r="F78" s="229">
        <f t="shared" si="13"/>
        <v>0</v>
      </c>
      <c r="G78" s="229">
        <f t="shared" si="13"/>
        <v>0</v>
      </c>
      <c r="H78" s="229">
        <f t="shared" si="13"/>
        <v>0</v>
      </c>
      <c r="I78" s="229">
        <f t="shared" si="13"/>
        <v>0</v>
      </c>
      <c r="J78" s="229">
        <f t="shared" si="13"/>
        <v>0</v>
      </c>
      <c r="K78" s="229">
        <f t="shared" si="13"/>
        <v>0</v>
      </c>
      <c r="L78" s="229">
        <f t="shared" si="13"/>
        <v>0</v>
      </c>
      <c r="M78" s="229">
        <f t="shared" si="13"/>
        <v>0</v>
      </c>
      <c r="N78" s="229">
        <f t="shared" si="13"/>
        <v>0</v>
      </c>
      <c r="O78" s="229">
        <f t="shared" si="13"/>
        <v>0</v>
      </c>
    </row>
    <row r="79" spans="2:15" ht="14.25">
      <c r="B79" s="206"/>
      <c r="C79" s="184"/>
      <c r="D79" s="184"/>
      <c r="E79" s="206"/>
      <c r="F79" s="206"/>
      <c r="G79" s="206"/>
      <c r="H79" s="206"/>
      <c r="I79" s="145"/>
      <c r="J79" s="183"/>
      <c r="K79" s="184"/>
      <c r="L79" s="184"/>
      <c r="M79" s="184"/>
      <c r="N79" s="184"/>
      <c r="O79" s="184"/>
    </row>
    <row r="81" ht="14.25">
      <c r="F81" s="164"/>
    </row>
  </sheetData>
  <sheetProtection password="C51F" sheet="1" objects="1" scenarios="1"/>
  <mergeCells count="7">
    <mergeCell ref="B7:E7"/>
    <mergeCell ref="B8:E8"/>
    <mergeCell ref="B9:E9"/>
    <mergeCell ref="A1:O1"/>
    <mergeCell ref="A3:O3"/>
    <mergeCell ref="B5:E5"/>
    <mergeCell ref="B6:E6"/>
  </mergeCells>
  <printOptions horizontalCentered="1"/>
  <pageMargins left="0" right="0" top="0.3937007874015748" bottom="0.3937007874015748" header="0" footer="0"/>
  <pageSetup fitToHeight="2" fitToWidth="1" horizontalDpi="600" verticalDpi="600" orientation="landscape" scale="48"/>
  <headerFooter alignWithMargins="0">
    <oddFooter>&amp;L&amp;8&amp;A&amp;C&amp;8Conservation International
Colombia&amp;R&amp;8&amp;P of &amp;N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6"/>
  <sheetViews>
    <sheetView showGridLines="0" showOutlineSymbols="0" zoomScale="60" zoomScaleNormal="60" zoomScalePageLayoutView="0" workbookViewId="0" topLeftCell="A7">
      <pane xSplit="4" ySplit="8" topLeftCell="E61" activePane="bottomRight" state="frozen"/>
      <selection pane="topLeft" activeCell="A7" sqref="A7"/>
      <selection pane="topRight" activeCell="E7" sqref="E7"/>
      <selection pane="bottomLeft" activeCell="A15" sqref="A15"/>
      <selection pane="bottomRight" activeCell="A1" sqref="A1"/>
    </sheetView>
  </sheetViews>
  <sheetFormatPr defaultColWidth="9.6640625" defaultRowHeight="15"/>
  <cols>
    <col min="1" max="1" width="4.6640625" style="1" customWidth="1"/>
    <col min="2" max="2" width="11.6640625" style="1" customWidth="1"/>
    <col min="3" max="3" width="7.6640625" style="1" customWidth="1"/>
    <col min="4" max="4" width="32.5546875" style="1" customWidth="1"/>
    <col min="5" max="5" width="11.10546875" style="1" customWidth="1"/>
    <col min="6" max="6" width="12.99609375" style="1" customWidth="1"/>
    <col min="7" max="7" width="9.88671875" style="117" customWidth="1"/>
    <col min="8" max="8" width="14.6640625" style="90" bestFit="1" customWidth="1"/>
    <col min="9" max="16384" width="9.6640625" style="1" customWidth="1"/>
  </cols>
  <sheetData>
    <row r="1" spans="1:9" ht="18">
      <c r="A1" s="3"/>
      <c r="B1" s="8" t="s">
        <v>11</v>
      </c>
      <c r="C1" s="32"/>
      <c r="D1" s="32"/>
      <c r="E1" s="32"/>
      <c r="F1" s="29" t="s">
        <v>0</v>
      </c>
      <c r="G1" s="109"/>
      <c r="H1" s="88"/>
      <c r="I1" s="3"/>
    </row>
    <row r="2" spans="1:9" ht="15">
      <c r="A2" s="3"/>
      <c r="B2" s="32"/>
      <c r="C2" s="91"/>
      <c r="D2" s="91"/>
      <c r="E2" s="91"/>
      <c r="F2" s="91"/>
      <c r="G2" s="110"/>
      <c r="H2" s="92"/>
      <c r="I2" s="3"/>
    </row>
    <row r="3" spans="1:9" ht="15.75">
      <c r="A3" s="3"/>
      <c r="B3" s="8" t="s">
        <v>15</v>
      </c>
      <c r="C3" s="91"/>
      <c r="D3" s="93" t="e">
        <v>#REF!</v>
      </c>
      <c r="E3" s="91"/>
      <c r="F3" s="91"/>
      <c r="G3" s="110"/>
      <c r="H3" s="92"/>
      <c r="I3" s="3"/>
    </row>
    <row r="4" spans="1:9" ht="15.75">
      <c r="A4" s="3"/>
      <c r="B4" s="8"/>
      <c r="C4" s="91"/>
      <c r="D4" s="93" t="e">
        <v>#REF!</v>
      </c>
      <c r="E4" s="91"/>
      <c r="F4" s="94"/>
      <c r="G4" s="110"/>
      <c r="H4" s="92"/>
      <c r="I4" s="3"/>
    </row>
    <row r="5" spans="1:9" ht="15.75">
      <c r="A5" s="3"/>
      <c r="B5" s="8"/>
      <c r="C5" s="91"/>
      <c r="D5" s="93" t="e">
        <v>#REF!</v>
      </c>
      <c r="E5" s="91"/>
      <c r="F5" s="94"/>
      <c r="G5" s="110"/>
      <c r="H5" s="92"/>
      <c r="I5" s="3"/>
    </row>
    <row r="6" spans="1:9" ht="15.75">
      <c r="A6" s="3"/>
      <c r="B6" s="8"/>
      <c r="C6" s="91"/>
      <c r="D6" s="93" t="e">
        <v>#REF!</v>
      </c>
      <c r="E6" s="91"/>
      <c r="F6" s="91"/>
      <c r="G6" s="110" t="s">
        <v>0</v>
      </c>
      <c r="H6" s="92"/>
      <c r="I6" s="3"/>
    </row>
    <row r="7" spans="1:9" ht="15.75">
      <c r="A7" s="3"/>
      <c r="B7" s="8" t="s">
        <v>12</v>
      </c>
      <c r="C7" s="91"/>
      <c r="D7" s="108" t="e">
        <v>#REF!</v>
      </c>
      <c r="E7" s="91"/>
      <c r="F7" s="91"/>
      <c r="G7" s="110" t="s">
        <v>0</v>
      </c>
      <c r="H7" s="92"/>
      <c r="I7" s="3"/>
    </row>
    <row r="8" spans="1:9" ht="15.75">
      <c r="A8" s="3"/>
      <c r="B8" s="8" t="s">
        <v>13</v>
      </c>
      <c r="C8" s="91"/>
      <c r="D8" s="103">
        <v>162001</v>
      </c>
      <c r="E8" s="91"/>
      <c r="F8" s="91"/>
      <c r="G8" s="111" t="s">
        <v>93</v>
      </c>
      <c r="H8" s="92"/>
      <c r="I8" s="3"/>
    </row>
    <row r="9" spans="1:9" ht="15.75">
      <c r="A9" s="3"/>
      <c r="B9" s="8" t="e">
        <v>#REF!</v>
      </c>
      <c r="C9" s="91"/>
      <c r="D9" s="91"/>
      <c r="E9" s="91"/>
      <c r="F9" s="93"/>
      <c r="G9" s="111" t="e">
        <v>#REF!</v>
      </c>
      <c r="H9" s="92"/>
      <c r="I9" s="3"/>
    </row>
    <row r="10" spans="1:9" ht="15.75">
      <c r="A10" s="3"/>
      <c r="B10" s="8"/>
      <c r="C10" s="91"/>
      <c r="D10" s="91"/>
      <c r="E10" s="91"/>
      <c r="F10" s="93"/>
      <c r="G10" s="138" t="e">
        <v>#REF!</v>
      </c>
      <c r="H10" s="92"/>
      <c r="I10" s="3"/>
    </row>
    <row r="11" spans="1:9" ht="15.75">
      <c r="A11" s="3"/>
      <c r="B11" s="8" t="e">
        <v>#REF!</v>
      </c>
      <c r="C11" s="91"/>
      <c r="D11" s="91"/>
      <c r="E11" s="91"/>
      <c r="F11" s="91"/>
      <c r="G11" s="110"/>
      <c r="H11" s="92"/>
      <c r="I11" s="3"/>
    </row>
    <row r="12" spans="2:8" ht="15">
      <c r="B12" s="32" t="s">
        <v>0</v>
      </c>
      <c r="C12" s="91"/>
      <c r="D12" s="91"/>
      <c r="E12" s="91"/>
      <c r="F12" s="91"/>
      <c r="G12" s="110"/>
      <c r="H12" s="92"/>
    </row>
    <row r="13" spans="1:8" s="20" customFormat="1" ht="15.75">
      <c r="A13" s="1"/>
      <c r="B13" s="72"/>
      <c r="C13" s="95" t="s">
        <v>0</v>
      </c>
      <c r="D13" s="96"/>
      <c r="E13" s="97" t="s">
        <v>16</v>
      </c>
      <c r="F13" s="97" t="s">
        <v>18</v>
      </c>
      <c r="G13" s="112" t="s">
        <v>19</v>
      </c>
      <c r="H13" s="98" t="s">
        <v>20</v>
      </c>
    </row>
    <row r="14" spans="2:8" s="20" customFormat="1" ht="15.75">
      <c r="B14" s="73" t="s">
        <v>21</v>
      </c>
      <c r="C14" s="99"/>
      <c r="D14" s="100"/>
      <c r="E14" s="101" t="s">
        <v>22</v>
      </c>
      <c r="F14" s="101" t="s">
        <v>23</v>
      </c>
      <c r="G14" s="113" t="s">
        <v>24</v>
      </c>
      <c r="H14" s="102" t="s">
        <v>25</v>
      </c>
    </row>
    <row r="15" spans="2:8" s="20" customFormat="1" ht="15.75">
      <c r="B15" s="76"/>
      <c r="C15" s="71"/>
      <c r="D15" s="77"/>
      <c r="E15" s="74"/>
      <c r="F15" s="34"/>
      <c r="G15" s="114"/>
      <c r="H15" s="121"/>
    </row>
    <row r="16" spans="2:8" s="20" customFormat="1" ht="15.75">
      <c r="B16" s="78" t="s">
        <v>108</v>
      </c>
      <c r="C16" s="71"/>
      <c r="D16" s="77"/>
      <c r="E16" s="74"/>
      <c r="F16" s="34"/>
      <c r="G16" s="114"/>
      <c r="H16" s="121"/>
    </row>
    <row r="17" spans="2:8" s="20" customFormat="1" ht="15.75">
      <c r="B17" s="76" t="s">
        <v>109</v>
      </c>
      <c r="C17" s="71"/>
      <c r="D17" s="77"/>
      <c r="E17" s="74">
        <v>44</v>
      </c>
      <c r="F17" s="34">
        <v>0</v>
      </c>
      <c r="G17" s="114">
        <v>436.13</v>
      </c>
      <c r="H17" s="121">
        <f>G17*F17</f>
        <v>0</v>
      </c>
    </row>
    <row r="18" spans="2:8" s="20" customFormat="1" ht="15.75">
      <c r="B18" s="76" t="s">
        <v>110</v>
      </c>
      <c r="C18" s="71"/>
      <c r="D18" s="77"/>
      <c r="E18" s="74">
        <v>88</v>
      </c>
      <c r="F18" s="34">
        <v>0</v>
      </c>
      <c r="G18" s="114">
        <v>200</v>
      </c>
      <c r="H18" s="121">
        <f>G18*F18</f>
        <v>0</v>
      </c>
    </row>
    <row r="19" spans="2:8" s="20" customFormat="1" ht="15.75">
      <c r="B19" s="78" t="s">
        <v>68</v>
      </c>
      <c r="C19" s="71"/>
      <c r="D19" s="77"/>
      <c r="E19" s="74"/>
      <c r="F19" s="34"/>
      <c r="G19" s="114"/>
      <c r="H19" s="121"/>
    </row>
    <row r="20" spans="2:8" s="20" customFormat="1" ht="15.75">
      <c r="B20" s="76" t="s">
        <v>69</v>
      </c>
      <c r="C20" s="71"/>
      <c r="D20" s="77"/>
      <c r="E20" s="74">
        <v>130</v>
      </c>
      <c r="F20" s="34">
        <v>0</v>
      </c>
      <c r="G20" s="114">
        <v>369.6</v>
      </c>
      <c r="H20" s="121">
        <v>0</v>
      </c>
    </row>
    <row r="21" spans="2:8" s="20" customFormat="1" ht="15.75">
      <c r="B21" s="76" t="s">
        <v>71</v>
      </c>
      <c r="C21" s="82"/>
      <c r="D21" s="84"/>
      <c r="E21" s="74">
        <v>130</v>
      </c>
      <c r="F21" s="34">
        <v>0</v>
      </c>
      <c r="G21" s="114">
        <v>364.68</v>
      </c>
      <c r="H21" s="121">
        <f aca="true" t="shared" si="0" ref="H21:H29">F21*G21</f>
        <v>0</v>
      </c>
    </row>
    <row r="22" spans="2:8" s="20" customFormat="1" ht="15.75">
      <c r="B22" s="76" t="s">
        <v>70</v>
      </c>
      <c r="C22" s="71"/>
      <c r="D22" s="84"/>
      <c r="E22" s="74">
        <v>130</v>
      </c>
      <c r="F22" s="34">
        <v>0</v>
      </c>
      <c r="G22" s="114">
        <v>233.2</v>
      </c>
      <c r="H22" s="121">
        <f t="shared" si="0"/>
        <v>0</v>
      </c>
    </row>
    <row r="23" spans="2:8" s="20" customFormat="1" ht="15.75">
      <c r="B23" s="78" t="s">
        <v>111</v>
      </c>
      <c r="C23" s="71"/>
      <c r="D23" s="77"/>
      <c r="E23" s="74"/>
      <c r="F23" s="34"/>
      <c r="G23" s="114"/>
      <c r="H23" s="121">
        <f t="shared" si="0"/>
        <v>0</v>
      </c>
    </row>
    <row r="24" spans="2:8" s="20" customFormat="1" ht="15.75">
      <c r="B24" s="76" t="s">
        <v>112</v>
      </c>
      <c r="C24" s="71"/>
      <c r="D24" s="77"/>
      <c r="E24" s="74">
        <v>50</v>
      </c>
      <c r="F24" s="34">
        <v>0</v>
      </c>
      <c r="G24" s="114">
        <v>400</v>
      </c>
      <c r="H24" s="121">
        <f t="shared" si="0"/>
        <v>0</v>
      </c>
    </row>
    <row r="25" spans="2:8" s="20" customFormat="1" ht="15.75">
      <c r="B25" s="76" t="s">
        <v>113</v>
      </c>
      <c r="C25" s="71"/>
      <c r="D25" s="77"/>
      <c r="E25" s="74">
        <v>50</v>
      </c>
      <c r="F25" s="34">
        <v>0</v>
      </c>
      <c r="G25" s="114">
        <v>300</v>
      </c>
      <c r="H25" s="121">
        <f t="shared" si="0"/>
        <v>0</v>
      </c>
    </row>
    <row r="26" spans="2:8" s="20" customFormat="1" ht="15.75">
      <c r="B26" s="78" t="s">
        <v>114</v>
      </c>
      <c r="C26" s="71"/>
      <c r="D26" s="77"/>
      <c r="E26" s="74"/>
      <c r="F26" s="34"/>
      <c r="G26" s="114"/>
      <c r="H26" s="121">
        <f t="shared" si="0"/>
        <v>0</v>
      </c>
    </row>
    <row r="27" spans="2:8" s="20" customFormat="1" ht="15.75">
      <c r="B27" s="76" t="s">
        <v>112</v>
      </c>
      <c r="C27" s="71"/>
      <c r="D27" s="77"/>
      <c r="E27" s="74">
        <v>150</v>
      </c>
      <c r="F27" s="34">
        <v>0</v>
      </c>
      <c r="G27" s="114">
        <v>75</v>
      </c>
      <c r="H27" s="121">
        <f t="shared" si="0"/>
        <v>0</v>
      </c>
    </row>
    <row r="28" spans="2:8" s="20" customFormat="1" ht="15.75">
      <c r="B28" s="76" t="s">
        <v>113</v>
      </c>
      <c r="C28" s="71"/>
      <c r="D28" s="77"/>
      <c r="E28" s="74">
        <v>150</v>
      </c>
      <c r="F28" s="34">
        <v>0</v>
      </c>
      <c r="G28" s="114">
        <v>75</v>
      </c>
      <c r="H28" s="121">
        <f t="shared" si="0"/>
        <v>0</v>
      </c>
    </row>
    <row r="29" spans="2:8" s="20" customFormat="1" ht="15.75">
      <c r="B29" s="76" t="s">
        <v>115</v>
      </c>
      <c r="C29" s="71"/>
      <c r="D29" s="77"/>
      <c r="E29" s="74">
        <v>150</v>
      </c>
      <c r="F29" s="34">
        <v>0</v>
      </c>
      <c r="G29" s="114">
        <v>75</v>
      </c>
      <c r="H29" s="121">
        <f t="shared" si="0"/>
        <v>0</v>
      </c>
    </row>
    <row r="30" spans="2:8" s="20" customFormat="1" ht="15.75">
      <c r="B30" s="78" t="s">
        <v>72</v>
      </c>
      <c r="C30" s="71"/>
      <c r="D30" s="77"/>
      <c r="E30" s="74"/>
      <c r="F30" s="34"/>
      <c r="G30" s="114"/>
      <c r="H30" s="121">
        <f aca="true" t="shared" si="1" ref="H30:H64">F30*G30</f>
        <v>0</v>
      </c>
    </row>
    <row r="31" spans="2:8" s="20" customFormat="1" ht="15.75">
      <c r="B31" s="76" t="s">
        <v>73</v>
      </c>
      <c r="C31" s="71"/>
      <c r="D31" s="77"/>
      <c r="E31" s="74">
        <v>130</v>
      </c>
      <c r="F31" s="34">
        <v>0</v>
      </c>
      <c r="G31" s="114">
        <v>67.66</v>
      </c>
      <c r="H31" s="121">
        <f t="shared" si="1"/>
        <v>0</v>
      </c>
    </row>
    <row r="32" spans="2:8" s="20" customFormat="1" ht="15.75">
      <c r="B32" s="76" t="s">
        <v>74</v>
      </c>
      <c r="C32" s="71"/>
      <c r="D32" s="77"/>
      <c r="E32" s="74">
        <v>130</v>
      </c>
      <c r="F32" s="34">
        <v>0</v>
      </c>
      <c r="G32" s="114">
        <v>24.8</v>
      </c>
      <c r="H32" s="121">
        <f t="shared" si="1"/>
        <v>0</v>
      </c>
    </row>
    <row r="33" spans="2:8" s="20" customFormat="1" ht="15.75">
      <c r="B33" s="76" t="s">
        <v>75</v>
      </c>
      <c r="C33" s="71"/>
      <c r="D33" s="77"/>
      <c r="E33" s="74">
        <v>130</v>
      </c>
      <c r="F33" s="34">
        <v>0</v>
      </c>
      <c r="G33" s="114">
        <v>40.06</v>
      </c>
      <c r="H33" s="121">
        <f t="shared" si="1"/>
        <v>0</v>
      </c>
    </row>
    <row r="34" spans="2:8" s="20" customFormat="1" ht="15.75">
      <c r="B34" s="76" t="s">
        <v>76</v>
      </c>
      <c r="C34" s="71"/>
      <c r="D34" s="84"/>
      <c r="E34" s="74">
        <v>130</v>
      </c>
      <c r="F34" s="34">
        <v>0</v>
      </c>
      <c r="G34" s="114">
        <v>76.75</v>
      </c>
      <c r="H34" s="121">
        <f t="shared" si="1"/>
        <v>0</v>
      </c>
    </row>
    <row r="35" spans="2:8" s="20" customFormat="1" ht="15.75">
      <c r="B35" s="76" t="s">
        <v>77</v>
      </c>
      <c r="C35" s="71"/>
      <c r="D35" s="77"/>
      <c r="E35" s="74">
        <v>130</v>
      </c>
      <c r="F35" s="34">
        <v>0</v>
      </c>
      <c r="G35" s="114">
        <v>39.76</v>
      </c>
      <c r="H35" s="121">
        <f t="shared" si="1"/>
        <v>0</v>
      </c>
    </row>
    <row r="36" spans="2:8" s="20" customFormat="1" ht="15.75">
      <c r="B36" s="76" t="s">
        <v>78</v>
      </c>
      <c r="C36" s="71"/>
      <c r="D36" s="77"/>
      <c r="E36" s="74">
        <v>130</v>
      </c>
      <c r="F36" s="34">
        <v>0</v>
      </c>
      <c r="G36" s="114">
        <v>67.66</v>
      </c>
      <c r="H36" s="121">
        <f t="shared" si="1"/>
        <v>0</v>
      </c>
    </row>
    <row r="37" spans="2:8" s="20" customFormat="1" ht="15.75">
      <c r="B37" s="76" t="s">
        <v>79</v>
      </c>
      <c r="C37" s="71"/>
      <c r="D37" s="77"/>
      <c r="E37" s="74">
        <v>130</v>
      </c>
      <c r="F37" s="34">
        <v>0</v>
      </c>
      <c r="G37" s="114">
        <v>67.66</v>
      </c>
      <c r="H37" s="121">
        <f t="shared" si="1"/>
        <v>0</v>
      </c>
    </row>
    <row r="38" spans="2:8" s="20" customFormat="1" ht="15.75">
      <c r="B38" s="76" t="s">
        <v>80</v>
      </c>
      <c r="C38" s="71"/>
      <c r="D38" s="77"/>
      <c r="E38" s="74">
        <v>130</v>
      </c>
      <c r="F38" s="34">
        <v>0</v>
      </c>
      <c r="G38" s="114">
        <v>141.81</v>
      </c>
      <c r="H38" s="121">
        <f t="shared" si="1"/>
        <v>0</v>
      </c>
    </row>
    <row r="39" spans="2:8" s="20" customFormat="1" ht="15.75">
      <c r="B39" s="76" t="s">
        <v>81</v>
      </c>
      <c r="C39" s="71"/>
      <c r="D39" s="77"/>
      <c r="E39" s="74">
        <v>130</v>
      </c>
      <c r="F39" s="34">
        <v>0</v>
      </c>
      <c r="G39" s="114">
        <v>89.44</v>
      </c>
      <c r="H39" s="121">
        <f t="shared" si="1"/>
        <v>0</v>
      </c>
    </row>
    <row r="40" spans="2:8" s="20" customFormat="1" ht="15.75">
      <c r="B40" s="76" t="s">
        <v>82</v>
      </c>
      <c r="C40" s="71"/>
      <c r="D40" s="77"/>
      <c r="E40" s="74">
        <v>130</v>
      </c>
      <c r="F40" s="34">
        <v>0</v>
      </c>
      <c r="G40" s="114">
        <v>79.78</v>
      </c>
      <c r="H40" s="121">
        <f t="shared" si="1"/>
        <v>0</v>
      </c>
    </row>
    <row r="41" spans="2:8" s="20" customFormat="1" ht="15.75">
      <c r="B41" s="76" t="s">
        <v>84</v>
      </c>
      <c r="C41" s="71"/>
      <c r="D41" s="77"/>
      <c r="E41" s="74">
        <v>108</v>
      </c>
      <c r="F41" s="34">
        <v>0</v>
      </c>
      <c r="G41" s="114">
        <v>75</v>
      </c>
      <c r="H41" s="121">
        <f t="shared" si="1"/>
        <v>0</v>
      </c>
    </row>
    <row r="42" spans="2:8" s="20" customFormat="1" ht="15.75">
      <c r="B42" s="76" t="s">
        <v>85</v>
      </c>
      <c r="C42" s="71"/>
      <c r="D42" s="77"/>
      <c r="E42" s="74">
        <v>108</v>
      </c>
      <c r="F42" s="34">
        <v>0</v>
      </c>
      <c r="G42" s="114">
        <v>76</v>
      </c>
      <c r="H42" s="121">
        <f t="shared" si="1"/>
        <v>0</v>
      </c>
    </row>
    <row r="43" spans="2:9" s="20" customFormat="1" ht="15.75">
      <c r="B43" s="76" t="s">
        <v>83</v>
      </c>
      <c r="C43" s="71"/>
      <c r="D43" s="77"/>
      <c r="E43" s="74">
        <v>108</v>
      </c>
      <c r="F43" s="34">
        <v>0</v>
      </c>
      <c r="G43" s="114">
        <v>77</v>
      </c>
      <c r="H43" s="121">
        <f t="shared" si="1"/>
        <v>0</v>
      </c>
      <c r="I43" s="105"/>
    </row>
    <row r="44" spans="2:8" s="20" customFormat="1" ht="15.75">
      <c r="B44" s="76" t="s">
        <v>86</v>
      </c>
      <c r="C44" s="71"/>
      <c r="D44" s="77"/>
      <c r="E44" s="74">
        <v>130</v>
      </c>
      <c r="F44" s="34">
        <v>0</v>
      </c>
      <c r="G44" s="114">
        <v>8.83</v>
      </c>
      <c r="H44" s="121">
        <f t="shared" si="1"/>
        <v>0</v>
      </c>
    </row>
    <row r="45" spans="2:8" s="20" customFormat="1" ht="15.75">
      <c r="B45" s="76" t="s">
        <v>87</v>
      </c>
      <c r="C45" s="71"/>
      <c r="D45" s="77"/>
      <c r="E45" s="74">
        <v>130</v>
      </c>
      <c r="F45" s="34">
        <v>0</v>
      </c>
      <c r="G45" s="114">
        <v>23.2</v>
      </c>
      <c r="H45" s="121">
        <f t="shared" si="1"/>
        <v>0</v>
      </c>
    </row>
    <row r="46" spans="2:8" s="20" customFormat="1" ht="15.75">
      <c r="B46" s="79" t="s">
        <v>88</v>
      </c>
      <c r="C46" s="119"/>
      <c r="D46" s="80"/>
      <c r="E46" s="74">
        <v>130</v>
      </c>
      <c r="F46" s="34">
        <v>0</v>
      </c>
      <c r="G46" s="114">
        <v>8.83</v>
      </c>
      <c r="H46" s="121">
        <f t="shared" si="1"/>
        <v>0</v>
      </c>
    </row>
    <row r="47" spans="2:8" s="20" customFormat="1" ht="15.75">
      <c r="B47" s="79" t="s">
        <v>89</v>
      </c>
      <c r="C47" s="119"/>
      <c r="D47" s="77"/>
      <c r="E47" s="74">
        <v>130</v>
      </c>
      <c r="F47" s="34">
        <v>0</v>
      </c>
      <c r="G47" s="114">
        <v>27.24</v>
      </c>
      <c r="H47" s="121">
        <f t="shared" si="1"/>
        <v>0</v>
      </c>
    </row>
    <row r="48" spans="2:8" s="20" customFormat="1" ht="15.75">
      <c r="B48" s="76" t="s">
        <v>90</v>
      </c>
      <c r="C48" s="71"/>
      <c r="D48" s="77"/>
      <c r="E48" s="74">
        <v>130</v>
      </c>
      <c r="F48" s="34">
        <v>0</v>
      </c>
      <c r="G48" s="114">
        <v>10.28</v>
      </c>
      <c r="H48" s="121">
        <f t="shared" si="1"/>
        <v>0</v>
      </c>
    </row>
    <row r="49" spans="2:8" s="20" customFormat="1" ht="15.75">
      <c r="B49" s="76" t="s">
        <v>91</v>
      </c>
      <c r="C49" s="71"/>
      <c r="D49" s="77"/>
      <c r="E49" s="74">
        <v>130</v>
      </c>
      <c r="F49" s="34">
        <v>0</v>
      </c>
      <c r="G49" s="114">
        <v>8.83</v>
      </c>
      <c r="H49" s="121">
        <f t="shared" si="1"/>
        <v>0</v>
      </c>
    </row>
    <row r="50" spans="2:8" s="20" customFormat="1" ht="15.75">
      <c r="B50" s="76" t="s">
        <v>92</v>
      </c>
      <c r="C50" s="71"/>
      <c r="D50" s="77"/>
      <c r="E50" s="74">
        <v>130</v>
      </c>
      <c r="F50" s="34">
        <v>0</v>
      </c>
      <c r="G50" s="114">
        <v>15.63</v>
      </c>
      <c r="H50" s="121">
        <f t="shared" si="1"/>
        <v>0</v>
      </c>
    </row>
    <row r="51" spans="2:8" s="20" customFormat="1" ht="15.75">
      <c r="B51" s="76" t="s">
        <v>94</v>
      </c>
      <c r="C51" s="71"/>
      <c r="D51" s="77"/>
      <c r="E51" s="74">
        <v>130</v>
      </c>
      <c r="F51" s="34">
        <v>0</v>
      </c>
      <c r="G51" s="114">
        <v>8.83</v>
      </c>
      <c r="H51" s="121">
        <f t="shared" si="1"/>
        <v>0</v>
      </c>
    </row>
    <row r="52" spans="2:8" s="20" customFormat="1" ht="15.75">
      <c r="B52" s="76" t="s">
        <v>95</v>
      </c>
      <c r="C52" s="71"/>
      <c r="D52" s="77"/>
      <c r="E52" s="74">
        <v>130</v>
      </c>
      <c r="F52" s="34">
        <v>0</v>
      </c>
      <c r="G52" s="114">
        <v>10.31</v>
      </c>
      <c r="H52" s="121">
        <f t="shared" si="1"/>
        <v>0</v>
      </c>
    </row>
    <row r="53" spans="2:8" s="20" customFormat="1" ht="15.75">
      <c r="B53" s="76" t="s">
        <v>97</v>
      </c>
      <c r="C53" s="71"/>
      <c r="D53" s="77"/>
      <c r="E53" s="74">
        <v>130</v>
      </c>
      <c r="F53" s="34">
        <v>0</v>
      </c>
      <c r="G53" s="114">
        <v>8.83</v>
      </c>
      <c r="H53" s="121">
        <f t="shared" si="1"/>
        <v>0</v>
      </c>
    </row>
    <row r="54" spans="2:8" s="20" customFormat="1" ht="15.75">
      <c r="B54" s="76" t="s">
        <v>96</v>
      </c>
      <c r="C54" s="119"/>
      <c r="D54" s="77"/>
      <c r="E54" s="74">
        <v>130</v>
      </c>
      <c r="F54" s="34">
        <v>0</v>
      </c>
      <c r="G54" s="114">
        <v>17.48</v>
      </c>
      <c r="H54" s="121">
        <f t="shared" si="1"/>
        <v>0</v>
      </c>
    </row>
    <row r="55" spans="2:8" s="20" customFormat="1" ht="15.75">
      <c r="B55" s="76" t="s">
        <v>98</v>
      </c>
      <c r="C55" s="71"/>
      <c r="D55" s="77"/>
      <c r="E55" s="74">
        <v>130</v>
      </c>
      <c r="F55" s="34">
        <v>0</v>
      </c>
      <c r="G55" s="114">
        <v>8.83</v>
      </c>
      <c r="H55" s="121">
        <f t="shared" si="1"/>
        <v>0</v>
      </c>
    </row>
    <row r="56" spans="2:8" s="20" customFormat="1" ht="15.75">
      <c r="B56" s="76" t="s">
        <v>99</v>
      </c>
      <c r="C56" s="71"/>
      <c r="D56" s="77"/>
      <c r="E56" s="74">
        <v>130</v>
      </c>
      <c r="F56" s="34">
        <v>0</v>
      </c>
      <c r="G56" s="114">
        <v>50.61</v>
      </c>
      <c r="H56" s="121">
        <f t="shared" si="1"/>
        <v>0</v>
      </c>
    </row>
    <row r="57" spans="2:8" s="20" customFormat="1" ht="15.75">
      <c r="B57" s="76" t="s">
        <v>100</v>
      </c>
      <c r="C57" s="71"/>
      <c r="D57" s="77"/>
      <c r="E57" s="74">
        <v>130</v>
      </c>
      <c r="F57" s="34">
        <v>0</v>
      </c>
      <c r="G57" s="114">
        <v>30.9</v>
      </c>
      <c r="H57" s="121">
        <f t="shared" si="1"/>
        <v>0</v>
      </c>
    </row>
    <row r="58" spans="2:8" s="20" customFormat="1" ht="15.75">
      <c r="B58" s="76" t="s">
        <v>101</v>
      </c>
      <c r="C58" s="71"/>
      <c r="D58" s="77"/>
      <c r="E58" s="74">
        <v>130</v>
      </c>
      <c r="F58" s="34">
        <v>0</v>
      </c>
      <c r="G58" s="114">
        <v>15.02</v>
      </c>
      <c r="H58" s="121">
        <f t="shared" si="1"/>
        <v>0</v>
      </c>
    </row>
    <row r="59" spans="2:8" s="20" customFormat="1" ht="15.75">
      <c r="B59" s="76" t="s">
        <v>102</v>
      </c>
      <c r="C59" s="71"/>
      <c r="D59" s="106"/>
      <c r="E59" s="107">
        <v>130</v>
      </c>
      <c r="F59" s="34">
        <v>0</v>
      </c>
      <c r="G59" s="114">
        <v>33.34</v>
      </c>
      <c r="H59" s="121">
        <f t="shared" si="1"/>
        <v>0</v>
      </c>
    </row>
    <row r="60" spans="2:8" s="20" customFormat="1" ht="15.75">
      <c r="B60" s="76" t="s">
        <v>103</v>
      </c>
      <c r="C60" s="71"/>
      <c r="D60" s="77"/>
      <c r="E60" s="74">
        <v>130</v>
      </c>
      <c r="F60" s="34">
        <v>0</v>
      </c>
      <c r="G60" s="114">
        <v>12.28</v>
      </c>
      <c r="H60" s="121">
        <f t="shared" si="1"/>
        <v>0</v>
      </c>
    </row>
    <row r="61" spans="2:8" s="20" customFormat="1" ht="15.75">
      <c r="B61" s="76" t="s">
        <v>104</v>
      </c>
      <c r="C61" s="71"/>
      <c r="D61" s="77"/>
      <c r="E61" s="74">
        <v>130</v>
      </c>
      <c r="F61" s="34">
        <v>0</v>
      </c>
      <c r="G61" s="114">
        <v>29.68</v>
      </c>
      <c r="H61" s="121">
        <f t="shared" si="1"/>
        <v>0</v>
      </c>
    </row>
    <row r="62" spans="2:8" s="20" customFormat="1" ht="15.75">
      <c r="B62" s="76" t="s">
        <v>105</v>
      </c>
      <c r="C62" s="71"/>
      <c r="D62" s="77"/>
      <c r="E62" s="74">
        <v>130</v>
      </c>
      <c r="F62" s="34">
        <v>0</v>
      </c>
      <c r="G62" s="114">
        <v>38.74</v>
      </c>
      <c r="H62" s="121">
        <f t="shared" si="1"/>
        <v>0</v>
      </c>
    </row>
    <row r="63" spans="2:8" s="20" customFormat="1" ht="15.75">
      <c r="B63" s="76" t="s">
        <v>106</v>
      </c>
      <c r="C63" s="71"/>
      <c r="D63" s="77"/>
      <c r="E63" s="74">
        <v>130</v>
      </c>
      <c r="F63" s="34">
        <v>0</v>
      </c>
      <c r="G63" s="114">
        <v>60.84</v>
      </c>
      <c r="H63" s="121">
        <f t="shared" si="1"/>
        <v>0</v>
      </c>
    </row>
    <row r="64" spans="2:8" s="20" customFormat="1" ht="15.75">
      <c r="B64" s="76" t="s">
        <v>107</v>
      </c>
      <c r="C64" s="71"/>
      <c r="D64" s="77"/>
      <c r="E64" s="74">
        <v>108</v>
      </c>
      <c r="F64" s="34">
        <v>0</v>
      </c>
      <c r="G64" s="114">
        <v>4.76</v>
      </c>
      <c r="H64" s="121">
        <f t="shared" si="1"/>
        <v>0</v>
      </c>
    </row>
    <row r="65" spans="2:8" s="20" customFormat="1" ht="17.25" customHeight="1" hidden="1">
      <c r="B65" s="76"/>
      <c r="C65" s="71"/>
      <c r="D65" s="77"/>
      <c r="E65" s="74"/>
      <c r="F65" s="34"/>
      <c r="G65" s="114"/>
      <c r="H65" s="121">
        <f aca="true" t="shared" si="2" ref="H65:H77">F65*G65</f>
        <v>0</v>
      </c>
    </row>
    <row r="66" spans="2:8" s="20" customFormat="1" ht="17.25" customHeight="1" hidden="1">
      <c r="B66" s="76"/>
      <c r="C66" s="71"/>
      <c r="D66" s="77"/>
      <c r="E66" s="74"/>
      <c r="F66" s="34"/>
      <c r="G66" s="114"/>
      <c r="H66" s="121">
        <f t="shared" si="2"/>
        <v>0</v>
      </c>
    </row>
    <row r="67" spans="2:8" s="20" customFormat="1" ht="17.25" customHeight="1" hidden="1">
      <c r="B67" s="76"/>
      <c r="C67" s="71"/>
      <c r="D67" s="77"/>
      <c r="E67" s="74"/>
      <c r="F67" s="34"/>
      <c r="G67" s="114"/>
      <c r="H67" s="121">
        <f t="shared" si="2"/>
        <v>0</v>
      </c>
    </row>
    <row r="68" spans="2:8" s="20" customFormat="1" ht="17.25" customHeight="1" hidden="1">
      <c r="B68" s="76"/>
      <c r="C68" s="71"/>
      <c r="D68" s="77"/>
      <c r="E68" s="74"/>
      <c r="F68" s="34"/>
      <c r="G68" s="114"/>
      <c r="H68" s="121">
        <f t="shared" si="2"/>
        <v>0</v>
      </c>
    </row>
    <row r="69" spans="2:8" s="20" customFormat="1" ht="17.25" customHeight="1" hidden="1">
      <c r="B69" s="76"/>
      <c r="C69" s="71"/>
      <c r="D69" s="77"/>
      <c r="E69" s="74"/>
      <c r="F69" s="34"/>
      <c r="G69" s="114"/>
      <c r="H69" s="121">
        <f t="shared" si="2"/>
        <v>0</v>
      </c>
    </row>
    <row r="70" spans="2:8" s="20" customFormat="1" ht="15.75" hidden="1">
      <c r="B70" s="76"/>
      <c r="C70" s="82"/>
      <c r="D70" s="77"/>
      <c r="E70" s="74"/>
      <c r="F70" s="34"/>
      <c r="G70" s="114"/>
      <c r="H70" s="121">
        <f t="shared" si="2"/>
        <v>0</v>
      </c>
    </row>
    <row r="71" spans="2:8" s="20" customFormat="1" ht="15.75" hidden="1">
      <c r="B71" s="76"/>
      <c r="C71" s="82"/>
      <c r="D71" s="77"/>
      <c r="E71" s="74"/>
      <c r="F71" s="34"/>
      <c r="G71" s="114"/>
      <c r="H71" s="121">
        <f t="shared" si="2"/>
        <v>0</v>
      </c>
    </row>
    <row r="72" spans="2:8" s="20" customFormat="1" ht="15.75" hidden="1">
      <c r="B72" s="76"/>
      <c r="C72" s="82"/>
      <c r="D72" s="77"/>
      <c r="E72" s="74"/>
      <c r="F72" s="34"/>
      <c r="G72" s="114"/>
      <c r="H72" s="121">
        <f t="shared" si="2"/>
        <v>0</v>
      </c>
    </row>
    <row r="73" spans="2:8" s="20" customFormat="1" ht="15.75" hidden="1">
      <c r="B73" s="76"/>
      <c r="C73" s="82"/>
      <c r="D73" s="77"/>
      <c r="E73" s="74"/>
      <c r="F73" s="34"/>
      <c r="G73" s="114"/>
      <c r="H73" s="121">
        <f t="shared" si="2"/>
        <v>0</v>
      </c>
    </row>
    <row r="74" spans="2:8" s="20" customFormat="1" ht="15.75" hidden="1">
      <c r="B74" s="76"/>
      <c r="C74" s="82"/>
      <c r="D74" s="77"/>
      <c r="E74" s="74"/>
      <c r="F74" s="34"/>
      <c r="G74" s="114"/>
      <c r="H74" s="121">
        <f t="shared" si="2"/>
        <v>0</v>
      </c>
    </row>
    <row r="75" spans="2:8" s="20" customFormat="1" ht="15.75" hidden="1">
      <c r="B75" s="76"/>
      <c r="C75" s="82"/>
      <c r="D75" s="77"/>
      <c r="E75" s="74"/>
      <c r="F75" s="34"/>
      <c r="G75" s="114"/>
      <c r="H75" s="121">
        <f t="shared" si="2"/>
        <v>0</v>
      </c>
    </row>
    <row r="76" spans="2:8" s="20" customFormat="1" ht="15.75" hidden="1">
      <c r="B76" s="76"/>
      <c r="C76" s="82"/>
      <c r="D76" s="77"/>
      <c r="E76" s="74"/>
      <c r="F76" s="34"/>
      <c r="G76" s="114"/>
      <c r="H76" s="121">
        <f t="shared" si="2"/>
        <v>0</v>
      </c>
    </row>
    <row r="77" spans="2:8" s="20" customFormat="1" ht="15.75" hidden="1">
      <c r="B77" s="76" t="s">
        <v>26</v>
      </c>
      <c r="C77" s="82"/>
      <c r="D77" s="77" t="s">
        <v>27</v>
      </c>
      <c r="E77" s="74"/>
      <c r="F77" s="34"/>
      <c r="G77" s="114"/>
      <c r="H77" s="121">
        <f t="shared" si="2"/>
        <v>0</v>
      </c>
    </row>
    <row r="78" spans="1:8" ht="15.75">
      <c r="A78" s="20"/>
      <c r="B78" s="83"/>
      <c r="C78" s="81"/>
      <c r="D78" s="84"/>
      <c r="E78" s="127"/>
      <c r="F78" s="128"/>
      <c r="G78" s="129"/>
      <c r="H78" s="130"/>
    </row>
    <row r="79" spans="1:8" s="20" customFormat="1" ht="15.75">
      <c r="A79" s="1"/>
      <c r="B79" s="85" t="s">
        <v>28</v>
      </c>
      <c r="C79" s="86"/>
      <c r="D79" s="87"/>
      <c r="E79" s="75">
        <f>SUM(E15:E78)</f>
        <v>5404</v>
      </c>
      <c r="F79" s="38">
        <f>SUM(F15:F78)</f>
        <v>0</v>
      </c>
      <c r="G79" s="120" t="s">
        <v>0</v>
      </c>
      <c r="H79" s="122">
        <f>SUM(H15:H78)</f>
        <v>0</v>
      </c>
    </row>
    <row r="80" spans="1:8" ht="15">
      <c r="A80" s="20"/>
      <c r="B80" s="32"/>
      <c r="C80" s="36"/>
      <c r="D80" s="37"/>
      <c r="E80" s="104"/>
      <c r="F80" s="104"/>
      <c r="G80" s="115"/>
      <c r="H80" s="123"/>
    </row>
    <row r="81" spans="1:8" s="20" customFormat="1" ht="15.75">
      <c r="A81" s="1"/>
      <c r="B81" s="8" t="e">
        <v>#REF!</v>
      </c>
      <c r="C81" s="32"/>
      <c r="D81" s="32"/>
      <c r="E81" s="39"/>
      <c r="F81" s="32"/>
      <c r="G81" s="109"/>
      <c r="H81" s="125">
        <v>0</v>
      </c>
    </row>
    <row r="82" spans="2:8" s="20" customFormat="1" ht="15.75">
      <c r="B82" s="8" t="e">
        <v>#REF!</v>
      </c>
      <c r="C82" s="32"/>
      <c r="D82" s="32"/>
      <c r="E82" s="39"/>
      <c r="F82" s="32"/>
      <c r="G82" s="131"/>
      <c r="H82" s="125">
        <v>0</v>
      </c>
    </row>
    <row r="83" spans="2:8" s="20" customFormat="1" ht="15.75">
      <c r="B83" s="8" t="e">
        <v>#REF!</v>
      </c>
      <c r="C83" s="32"/>
      <c r="D83" s="32"/>
      <c r="E83" s="32"/>
      <c r="F83" s="32"/>
      <c r="G83" s="109"/>
      <c r="H83" s="125">
        <v>0</v>
      </c>
    </row>
    <row r="84" spans="2:8" s="20" customFormat="1" ht="15.75">
      <c r="B84" s="8" t="e">
        <v>#REF!</v>
      </c>
      <c r="C84" s="32"/>
      <c r="D84" s="32"/>
      <c r="E84" s="32"/>
      <c r="F84" s="32"/>
      <c r="G84" s="109"/>
      <c r="H84" s="125">
        <v>0</v>
      </c>
    </row>
    <row r="85" spans="2:8" s="20" customFormat="1" ht="15.75">
      <c r="B85" s="8"/>
      <c r="C85" s="36"/>
      <c r="D85" s="32"/>
      <c r="E85" s="39"/>
      <c r="F85" s="39"/>
      <c r="G85" s="109"/>
      <c r="H85" s="124" t="s">
        <v>4</v>
      </c>
    </row>
    <row r="86" spans="2:8" s="20" customFormat="1" ht="15.75">
      <c r="B86" s="8" t="s">
        <v>14</v>
      </c>
      <c r="C86" s="36"/>
      <c r="D86" s="32"/>
      <c r="E86" s="32"/>
      <c r="F86" s="32"/>
      <c r="G86" s="109"/>
      <c r="H86" s="118">
        <v>0</v>
      </c>
    </row>
    <row r="87" spans="2:8" s="20" customFormat="1" ht="15.75">
      <c r="B87" s="33" t="s">
        <v>116</v>
      </c>
      <c r="D87" s="139">
        <v>0.0384</v>
      </c>
      <c r="E87" s="32"/>
      <c r="F87" s="32"/>
      <c r="G87" s="109"/>
      <c r="H87" s="118">
        <v>0</v>
      </c>
    </row>
    <row r="88" spans="2:8" s="20" customFormat="1" ht="15.75">
      <c r="B88" s="32"/>
      <c r="C88" s="32"/>
      <c r="D88" s="32"/>
      <c r="E88" s="32"/>
      <c r="F88" s="32"/>
      <c r="G88" s="109"/>
      <c r="H88" s="124" t="s">
        <v>4</v>
      </c>
    </row>
    <row r="89" spans="2:8" s="20" customFormat="1" ht="15.75">
      <c r="B89" s="33" t="s">
        <v>29</v>
      </c>
      <c r="C89" s="32"/>
      <c r="D89" s="32"/>
      <c r="E89" s="32"/>
      <c r="F89" s="32"/>
      <c r="G89" s="109"/>
      <c r="H89" s="118">
        <f>SUM(H86:H87)</f>
        <v>0</v>
      </c>
    </row>
    <row r="90" spans="2:8" s="20" customFormat="1" ht="15.75">
      <c r="B90" s="33"/>
      <c r="C90" s="32"/>
      <c r="D90" s="32"/>
      <c r="E90" s="32"/>
      <c r="F90" s="32"/>
      <c r="G90" s="109"/>
      <c r="H90" s="124" t="s">
        <v>30</v>
      </c>
    </row>
    <row r="91" spans="2:8" s="20" customFormat="1" ht="15.75">
      <c r="B91" s="132"/>
      <c r="C91" s="32"/>
      <c r="D91" s="32"/>
      <c r="E91" s="32"/>
      <c r="F91" s="32"/>
      <c r="G91" s="109"/>
      <c r="H91" s="89"/>
    </row>
    <row r="92" spans="2:8" s="20" customFormat="1" ht="15">
      <c r="B92" s="133"/>
      <c r="C92" s="32"/>
      <c r="D92" s="37"/>
      <c r="E92" s="32"/>
      <c r="F92" s="40"/>
      <c r="G92" s="109"/>
      <c r="H92" s="90"/>
    </row>
    <row r="93" spans="2:8" s="20" customFormat="1" ht="14.25">
      <c r="B93" s="5"/>
      <c r="C93" s="31"/>
      <c r="D93" s="31"/>
      <c r="E93" s="31"/>
      <c r="F93" s="31"/>
      <c r="G93" s="116"/>
      <c r="H93" s="134"/>
    </row>
    <row r="94" spans="1:7" ht="14.25">
      <c r="A94" s="20"/>
      <c r="B94" s="135"/>
      <c r="C94" s="31"/>
      <c r="D94" s="31"/>
      <c r="E94" s="126"/>
      <c r="F94" s="126"/>
      <c r="G94" s="136"/>
    </row>
    <row r="95" ht="12.75">
      <c r="B95" s="137"/>
    </row>
    <row r="96" ht="12.75">
      <c r="B96" s="137"/>
    </row>
  </sheetData>
  <sheetProtection/>
  <printOptions horizontalCentered="1"/>
  <pageMargins left="0.25" right="0.25" top="0.62" bottom="0.53" header="0" footer="0"/>
  <pageSetup horizontalDpi="600" verticalDpi="600" orientation="portrait" scale="48"/>
  <headerFooter alignWithMargins="0">
    <oddFooter>&amp;C&amp;P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34"/>
  <sheetViews>
    <sheetView showGridLines="0"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9.6640625" style="1" customWidth="1"/>
    <col min="2" max="2" width="16.6640625" style="1" customWidth="1"/>
    <col min="3" max="3" width="7.6640625" style="1" customWidth="1"/>
    <col min="4" max="5" width="4.6640625" style="1" customWidth="1"/>
    <col min="6" max="8" width="9.6640625" style="1" customWidth="1"/>
    <col min="9" max="9" width="11.6640625" style="1" customWidth="1"/>
    <col min="10" max="10" width="9.6640625" style="1" customWidth="1"/>
    <col min="11" max="21" width="0" style="1" hidden="1" customWidth="1"/>
    <col min="22" max="16384" width="9.6640625" style="1" customWidth="1"/>
  </cols>
  <sheetData>
    <row r="1" spans="1:20" ht="15.75">
      <c r="A1" s="8" t="e">
        <v>#REF!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3.25">
      <c r="A2" s="41" t="e">
        <v>#REF!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2.75">
      <c r="A3" s="1" t="e">
        <v>#REF!</v>
      </c>
    </row>
    <row r="6" spans="1:20" ht="18">
      <c r="A6" s="8"/>
      <c r="B6" s="4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8" spans="1:20" ht="12.75">
      <c r="A8" s="3"/>
      <c r="B8" s="43"/>
      <c r="C8" s="3"/>
      <c r="D8" s="3"/>
      <c r="E8" s="3" t="s">
        <v>0</v>
      </c>
      <c r="F8" s="3"/>
      <c r="G8" s="3"/>
      <c r="H8" s="3"/>
      <c r="I8" s="22"/>
      <c r="J8" s="22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"/>
      <c r="B9" s="3" t="s">
        <v>0</v>
      </c>
      <c r="C9" s="3"/>
      <c r="D9" s="3"/>
      <c r="E9" s="3" t="s">
        <v>0</v>
      </c>
      <c r="F9" s="3"/>
      <c r="G9" s="3"/>
      <c r="H9" s="3"/>
      <c r="I9" s="3"/>
      <c r="J9" s="3"/>
      <c r="K9" s="4" t="s">
        <v>0</v>
      </c>
      <c r="L9" s="3"/>
      <c r="M9" s="7" t="s">
        <v>31</v>
      </c>
      <c r="N9" s="3"/>
      <c r="O9" s="3"/>
      <c r="P9" s="7" t="s">
        <v>32</v>
      </c>
      <c r="Q9" s="3"/>
      <c r="R9" s="7" t="s">
        <v>33</v>
      </c>
      <c r="S9" s="3"/>
      <c r="T9" s="3"/>
    </row>
    <row r="10" spans="1:20" ht="12.75">
      <c r="A10" s="3"/>
      <c r="B10" s="3" t="s">
        <v>0</v>
      </c>
      <c r="C10" s="3"/>
      <c r="D10" s="24" t="s">
        <v>34</v>
      </c>
      <c r="E10" s="24" t="s">
        <v>35</v>
      </c>
      <c r="F10" s="3"/>
      <c r="G10" s="7" t="s">
        <v>36</v>
      </c>
      <c r="H10" s="24" t="s">
        <v>37</v>
      </c>
      <c r="I10" s="24" t="s">
        <v>38</v>
      </c>
      <c r="J10" s="24" t="s">
        <v>39</v>
      </c>
      <c r="K10" s="4"/>
      <c r="L10" s="24" t="s">
        <v>0</v>
      </c>
      <c r="M10" s="44" t="s">
        <v>40</v>
      </c>
      <c r="N10" s="45" t="s">
        <v>41</v>
      </c>
      <c r="O10" s="3"/>
      <c r="P10" s="3"/>
      <c r="Q10" s="3"/>
      <c r="R10" s="3" t="s">
        <v>0</v>
      </c>
      <c r="S10" s="3"/>
      <c r="T10" s="3"/>
    </row>
    <row r="11" spans="1:20" ht="12.75">
      <c r="A11" s="5" t="s">
        <v>3</v>
      </c>
      <c r="B11" s="3"/>
      <c r="C11" s="19" t="s">
        <v>42</v>
      </c>
      <c r="D11" s="46" t="s">
        <v>43</v>
      </c>
      <c r="E11" s="19" t="s">
        <v>44</v>
      </c>
      <c r="F11" s="46" t="s">
        <v>1</v>
      </c>
      <c r="G11" s="7" t="s">
        <v>17</v>
      </c>
      <c r="H11" s="46" t="s">
        <v>45</v>
      </c>
      <c r="I11" s="46" t="s">
        <v>46</v>
      </c>
      <c r="J11" s="46" t="s">
        <v>47</v>
      </c>
      <c r="K11" s="15"/>
      <c r="L11" s="24" t="s">
        <v>48</v>
      </c>
      <c r="M11" s="47" t="s">
        <v>49</v>
      </c>
      <c r="N11" s="45" t="s">
        <v>50</v>
      </c>
      <c r="O11" s="3" t="s">
        <v>51</v>
      </c>
      <c r="P11" s="24" t="s">
        <v>16</v>
      </c>
      <c r="Q11" s="25" t="s">
        <v>52</v>
      </c>
      <c r="R11" s="25" t="s">
        <v>53</v>
      </c>
      <c r="S11" s="48" t="s">
        <v>54</v>
      </c>
      <c r="T11" s="2"/>
    </row>
    <row r="12" spans="1:20" ht="12.75">
      <c r="A12" s="3"/>
      <c r="B12" s="3"/>
      <c r="C12" s="3"/>
      <c r="D12" s="3"/>
      <c r="E12" s="3"/>
      <c r="F12" s="3"/>
      <c r="G12" s="21"/>
      <c r="H12" s="4"/>
      <c r="I12" s="3"/>
      <c r="J12" s="3"/>
      <c r="K12" s="3"/>
      <c r="L12" s="24" t="s">
        <v>55</v>
      </c>
      <c r="M12" s="47" t="s">
        <v>56</v>
      </c>
      <c r="N12" s="45" t="s">
        <v>57</v>
      </c>
      <c r="O12" s="24" t="s">
        <v>58</v>
      </c>
      <c r="P12" s="24" t="s">
        <v>46</v>
      </c>
      <c r="Q12" s="49" t="s">
        <v>59</v>
      </c>
      <c r="R12" s="49" t="s">
        <v>60</v>
      </c>
      <c r="S12" s="50" t="s">
        <v>61</v>
      </c>
      <c r="T12" s="2"/>
    </row>
    <row r="13" spans="1:20" ht="12.75">
      <c r="A13" s="3"/>
      <c r="B13" s="3"/>
      <c r="C13" s="3"/>
      <c r="D13" s="3"/>
      <c r="E13" s="3"/>
      <c r="F13" s="3"/>
      <c r="G13" s="3"/>
      <c r="H13" s="4"/>
      <c r="I13" s="3"/>
      <c r="J13" s="3"/>
      <c r="K13" s="3"/>
      <c r="L13" s="21"/>
      <c r="M13" s="51"/>
      <c r="N13" s="51"/>
      <c r="O13" s="21"/>
      <c r="P13" s="21"/>
      <c r="Q13" s="23"/>
      <c r="R13" s="23"/>
      <c r="S13" s="6"/>
      <c r="T13" s="2"/>
    </row>
    <row r="14" spans="1:20" ht="12.75">
      <c r="A14" s="3" t="s">
        <v>91</v>
      </c>
      <c r="B14" s="4"/>
      <c r="C14" s="3"/>
      <c r="D14" s="9"/>
      <c r="E14" s="12">
        <v>2.1</v>
      </c>
      <c r="F14" s="13">
        <f>761.25+4186.85</f>
        <v>4948.1</v>
      </c>
      <c r="G14" s="9" t="e">
        <v>#REF!</v>
      </c>
      <c r="H14" s="13">
        <f>F14*E14</f>
        <v>10391.010000000002</v>
      </c>
      <c r="I14" s="9" t="e">
        <v>#REF!</v>
      </c>
      <c r="J14" s="9" t="e">
        <f>H14-I14</f>
        <v>#REF!</v>
      </c>
      <c r="K14" s="13" t="e">
        <f>F14/G14</f>
        <v>#REF!</v>
      </c>
      <c r="L14" s="13">
        <v>850</v>
      </c>
      <c r="M14" s="52" t="e">
        <f>L14/D14*E14</f>
        <v>#DIV/0!</v>
      </c>
      <c r="N14" s="53">
        <v>892.5</v>
      </c>
      <c r="O14" s="11" t="e">
        <f>N14-M14</f>
        <v>#DIV/0!</v>
      </c>
      <c r="P14" s="9" t="e">
        <f>G14</f>
        <v>#REF!</v>
      </c>
      <c r="Q14" s="26" t="e">
        <f>I14</f>
        <v>#REF!</v>
      </c>
      <c r="R14" s="26" t="e">
        <f>P14*M14</f>
        <v>#REF!</v>
      </c>
      <c r="S14" s="35" t="e">
        <f>R14-Q14</f>
        <v>#REF!</v>
      </c>
      <c r="T14" s="2"/>
    </row>
    <row r="15" spans="1:20" ht="12.75">
      <c r="A15" s="3" t="e">
        <f>#REF!</f>
        <v>#REF!</v>
      </c>
      <c r="B15" s="4"/>
      <c r="C15" s="3"/>
      <c r="D15" s="9"/>
      <c r="E15" s="12">
        <v>2.1</v>
      </c>
      <c r="F15" s="13">
        <v>0</v>
      </c>
      <c r="G15" s="9" t="e">
        <f>#REF!+#REF!</f>
        <v>#REF!</v>
      </c>
      <c r="H15" s="13">
        <f>F15*E15</f>
        <v>0</v>
      </c>
      <c r="I15" s="9" t="e">
        <f>(+#REF!+#REF!)*#REF!</f>
        <v>#REF!</v>
      </c>
      <c r="J15" s="9" t="e">
        <f>H15-I15</f>
        <v>#REF!</v>
      </c>
      <c r="K15" s="13" t="e">
        <f>F15/G15</f>
        <v>#REF!</v>
      </c>
      <c r="L15" s="13">
        <v>690</v>
      </c>
      <c r="M15" s="54" t="e">
        <f>L15/D15*E15</f>
        <v>#DIV/0!</v>
      </c>
      <c r="N15" s="55">
        <v>706.73</v>
      </c>
      <c r="O15" s="9" t="e">
        <f>N15-M15</f>
        <v>#DIV/0!</v>
      </c>
      <c r="P15" s="9" t="e">
        <f>G15</f>
        <v>#REF!</v>
      </c>
      <c r="Q15" s="28" t="e">
        <f>I15</f>
        <v>#REF!</v>
      </c>
      <c r="R15" s="28" t="e">
        <f>P15*M15</f>
        <v>#REF!</v>
      </c>
      <c r="S15" s="56" t="e">
        <f>R15-Q15</f>
        <v>#REF!</v>
      </c>
      <c r="T15" s="2"/>
    </row>
    <row r="16" spans="1:20" ht="12.75">
      <c r="A16" s="4"/>
      <c r="B16" s="3"/>
      <c r="C16" s="3"/>
      <c r="D16" s="9"/>
      <c r="E16" s="3"/>
      <c r="F16" s="14" t="s">
        <v>4</v>
      </c>
      <c r="G16" s="14" t="s">
        <v>4</v>
      </c>
      <c r="H16" s="3"/>
      <c r="I16" s="14" t="s">
        <v>4</v>
      </c>
      <c r="J16" s="3"/>
      <c r="K16" s="4"/>
      <c r="L16" s="3"/>
      <c r="M16" s="3"/>
      <c r="N16" s="3"/>
      <c r="O16" s="9"/>
      <c r="P16" s="11"/>
      <c r="Q16" s="26"/>
      <c r="R16" s="26"/>
      <c r="S16" s="26"/>
      <c r="T16" s="2"/>
    </row>
    <row r="17" spans="1:20" ht="14.25">
      <c r="A17" s="17"/>
      <c r="B17" s="3"/>
      <c r="C17" s="3"/>
      <c r="D17" s="3"/>
      <c r="E17" s="3"/>
      <c r="F17" s="9">
        <f>SUM(F14:F15)</f>
        <v>4948.1</v>
      </c>
      <c r="G17" s="9" t="e">
        <f>SUM(G14:G15)</f>
        <v>#REF!</v>
      </c>
      <c r="H17" s="9"/>
      <c r="I17" s="9" t="e">
        <f>SUM(I14:I15)</f>
        <v>#REF!</v>
      </c>
      <c r="J17" s="9"/>
      <c r="K17" s="4"/>
      <c r="L17" s="3"/>
      <c r="M17" s="9" t="s">
        <v>0</v>
      </c>
      <c r="N17" s="3"/>
      <c r="O17" s="9"/>
      <c r="P17" s="57"/>
      <c r="Q17" s="30"/>
      <c r="R17" s="30"/>
      <c r="S17" s="30"/>
      <c r="T17" s="3"/>
    </row>
    <row r="18" spans="1:20" ht="14.25">
      <c r="A18" s="17"/>
      <c r="B18" s="3"/>
      <c r="C18" s="3"/>
      <c r="D18" s="3"/>
      <c r="E18" s="3"/>
      <c r="F18" s="9">
        <v>0</v>
      </c>
      <c r="G18" s="9">
        <v>0</v>
      </c>
      <c r="H18" s="3"/>
      <c r="I18" s="9" t="e">
        <v>#REF!</v>
      </c>
      <c r="J18" s="4" t="s">
        <v>62</v>
      </c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3"/>
      <c r="B19" s="3"/>
      <c r="C19" s="3"/>
      <c r="D19" s="3"/>
      <c r="E19" s="22" t="s">
        <v>63</v>
      </c>
      <c r="F19" s="27">
        <f>F17+F18</f>
        <v>4948.1</v>
      </c>
      <c r="G19" s="27" t="e">
        <f>G17+G18</f>
        <v>#REF!</v>
      </c>
      <c r="H19" s="3"/>
      <c r="I19" s="14" t="s">
        <v>4</v>
      </c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3"/>
      <c r="B20" s="3"/>
      <c r="C20" s="3"/>
      <c r="D20" s="3"/>
      <c r="E20" s="3"/>
      <c r="F20" s="3"/>
      <c r="G20" s="3"/>
      <c r="H20" s="3"/>
      <c r="I20" s="9" t="e">
        <f>I17-I18</f>
        <v>#REF!</v>
      </c>
      <c r="J20" s="24" t="s">
        <v>64</v>
      </c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4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4" spans="1:20" ht="12.75">
      <c r="A24" s="3"/>
      <c r="B24" s="58"/>
      <c r="C24" s="58"/>
      <c r="D24" s="58"/>
      <c r="E24" s="59"/>
      <c r="F24" s="59" t="s">
        <v>5</v>
      </c>
      <c r="G24" s="60"/>
      <c r="H24" s="60"/>
      <c r="I24" s="59"/>
      <c r="J24" s="58"/>
      <c r="K24" s="61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3"/>
      <c r="B25" s="62"/>
      <c r="C25" s="62"/>
      <c r="D25" s="62"/>
      <c r="E25" s="4"/>
      <c r="F25" s="15" t="s">
        <v>6</v>
      </c>
      <c r="G25" s="19" t="s">
        <v>2</v>
      </c>
      <c r="H25" s="3" t="s">
        <v>0</v>
      </c>
      <c r="I25" s="4"/>
      <c r="J25" s="62"/>
      <c r="K25" s="61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3"/>
      <c r="B26" s="63" t="s">
        <v>7</v>
      </c>
      <c r="C26" s="63"/>
      <c r="D26" s="63"/>
      <c r="E26" s="4"/>
      <c r="F26" s="13">
        <f>6595.39+165.35</f>
        <v>6760.740000000001</v>
      </c>
      <c r="G26" s="9" t="e">
        <f>#REF!</f>
        <v>#REF!</v>
      </c>
      <c r="H26" s="3"/>
      <c r="I26" s="4"/>
      <c r="J26" s="62"/>
      <c r="K26" s="61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3"/>
      <c r="B27" s="62"/>
      <c r="C27" s="62"/>
      <c r="D27" s="62"/>
      <c r="E27" s="4"/>
      <c r="F27" s="4"/>
      <c r="G27" s="3"/>
      <c r="H27" s="3"/>
      <c r="I27" s="4"/>
      <c r="J27" s="62"/>
      <c r="K27" s="61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"/>
      <c r="B28" s="62"/>
      <c r="C28" s="62"/>
      <c r="D28" s="62"/>
      <c r="E28" s="4"/>
      <c r="F28" s="4"/>
      <c r="G28" s="9" t="e">
        <f>F26-G26</f>
        <v>#REF!</v>
      </c>
      <c r="H28" s="3" t="s">
        <v>65</v>
      </c>
      <c r="I28" s="4"/>
      <c r="J28" s="62"/>
      <c r="K28" s="61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3"/>
      <c r="B29" s="59"/>
      <c r="C29" s="59"/>
      <c r="D29" s="59"/>
      <c r="E29" s="59"/>
      <c r="F29" s="59"/>
      <c r="G29" s="64"/>
      <c r="H29" s="60"/>
      <c r="I29" s="59"/>
      <c r="J29" s="59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3"/>
      <c r="B30" s="4"/>
      <c r="C30" s="4"/>
      <c r="D30" s="4"/>
      <c r="E30" s="4"/>
      <c r="F30" s="4"/>
      <c r="G30" s="65"/>
      <c r="H30" s="3"/>
      <c r="I30" s="4"/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4.25">
      <c r="A31" s="3"/>
      <c r="B31" s="17"/>
      <c r="C31" s="17"/>
      <c r="D31" s="17"/>
      <c r="E31" s="17" t="s">
        <v>0</v>
      </c>
      <c r="F31" s="17"/>
      <c r="G31" s="66"/>
      <c r="H31" s="16"/>
      <c r="I31" s="66"/>
      <c r="J31" s="66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">
      <c r="A32" s="3"/>
      <c r="B32" s="67" t="s">
        <v>66</v>
      </c>
      <c r="C32" s="67"/>
      <c r="D32" s="67"/>
      <c r="E32" s="17"/>
      <c r="F32" s="18" t="s">
        <v>8</v>
      </c>
      <c r="G32" s="68" t="e">
        <v>#REF!</v>
      </c>
      <c r="H32" s="69">
        <f>104/8</f>
        <v>13</v>
      </c>
      <c r="I32" s="68" t="e">
        <f>G32-H32</f>
        <v>#REF!</v>
      </c>
      <c r="J32" s="68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3"/>
      <c r="B33" s="4"/>
      <c r="C33" s="4"/>
      <c r="D33" s="4"/>
      <c r="E33" s="4"/>
      <c r="F33" s="4" t="s">
        <v>9</v>
      </c>
      <c r="G33" s="70" t="s">
        <v>10</v>
      </c>
      <c r="H33" s="70" t="s">
        <v>67</v>
      </c>
      <c r="I33" s="10"/>
      <c r="J33" s="4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3"/>
      <c r="L34" s="3"/>
      <c r="M34" s="3"/>
      <c r="N34" s="3"/>
      <c r="O34" s="3"/>
      <c r="P34" s="3"/>
      <c r="Q34" s="3"/>
      <c r="R34" s="3"/>
      <c r="S34" s="3"/>
      <c r="T34" s="3"/>
    </row>
  </sheetData>
  <sheetProtection/>
  <printOptions horizontalCentered="1"/>
  <pageMargins left="0.25" right="0.25" top="0.25" bottom="0.575" header="0" footer="0"/>
  <pageSetup horizontalDpi="600" verticalDpi="6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5" zoomScaleNormal="75" zoomScalePageLayoutView="0" workbookViewId="0" topLeftCell="A1">
      <selection activeCell="D22" sqref="D22"/>
    </sheetView>
  </sheetViews>
  <sheetFormatPr defaultColWidth="8.88671875" defaultRowHeight="15"/>
  <cols>
    <col min="1" max="1" width="45.88671875" style="148" bestFit="1" customWidth="1"/>
    <col min="2" max="2" width="6.4453125" style="148" bestFit="1" customWidth="1"/>
    <col min="3" max="3" width="5.88671875" style="148" bestFit="1" customWidth="1"/>
    <col min="4" max="7" width="12.4453125" style="148" bestFit="1" customWidth="1"/>
    <col min="8" max="9" width="13.3359375" style="148" bestFit="1" customWidth="1"/>
    <col min="10" max="10" width="17.10546875" style="148" bestFit="1" customWidth="1"/>
    <col min="11" max="11" width="5.4453125" style="148" bestFit="1" customWidth="1"/>
    <col min="12" max="12" width="13.3359375" style="148" bestFit="1" customWidth="1"/>
    <col min="13" max="13" width="1.66796875" style="203" customWidth="1"/>
    <col min="14" max="14" width="13.3359375" style="146" bestFit="1" customWidth="1"/>
    <col min="15" max="15" width="10.6640625" style="147" customWidth="1"/>
    <col min="16" max="16384" width="8.88671875" style="148" customWidth="1"/>
  </cols>
  <sheetData>
    <row r="1" spans="1:15" ht="30.75" customHeight="1">
      <c r="A1" s="547" t="s">
        <v>121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</row>
    <row r="2" spans="1:15" ht="15">
      <c r="A2" s="149"/>
      <c r="B2" s="149"/>
      <c r="C2" s="150"/>
      <c r="D2" s="146"/>
      <c r="E2" s="144"/>
      <c r="F2" s="144"/>
      <c r="G2" s="144"/>
      <c r="H2" s="144"/>
      <c r="I2" s="144"/>
      <c r="J2" s="144"/>
      <c r="K2" s="145"/>
      <c r="L2" s="145"/>
      <c r="M2" s="144"/>
      <c r="N2" s="145"/>
      <c r="O2" s="183"/>
    </row>
    <row r="3" spans="1:15" ht="20.25">
      <c r="A3" s="548" t="s">
        <v>238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</row>
    <row r="4" spans="1:15" ht="18">
      <c r="A4" s="140"/>
      <c r="B4" s="149"/>
      <c r="E4" s="144"/>
      <c r="F4" s="144"/>
      <c r="G4" s="144"/>
      <c r="H4" s="144"/>
      <c r="I4" s="144"/>
      <c r="J4" s="144"/>
      <c r="K4" s="145"/>
      <c r="L4" s="145"/>
      <c r="M4" s="144"/>
      <c r="N4" s="145"/>
      <c r="O4" s="183"/>
    </row>
    <row r="5" spans="1:15" ht="16.5" thickBot="1">
      <c r="A5" s="356" t="s">
        <v>122</v>
      </c>
      <c r="B5" s="545">
        <f>#N/A</f>
        <v>0</v>
      </c>
      <c r="C5" s="546"/>
      <c r="D5" s="546"/>
      <c r="E5" s="546"/>
      <c r="F5" s="144"/>
      <c r="G5" s="144"/>
      <c r="H5" s="144"/>
      <c r="I5" s="144"/>
      <c r="J5" s="144"/>
      <c r="K5" s="145"/>
      <c r="L5" s="145"/>
      <c r="M5" s="144"/>
      <c r="N5" s="145"/>
      <c r="O5" s="183"/>
    </row>
    <row r="6" spans="1:15" ht="16.5" thickBot="1">
      <c r="A6" s="356" t="s">
        <v>177</v>
      </c>
      <c r="B6" s="545">
        <f>#N/A</f>
        <v>0</v>
      </c>
      <c r="C6" s="546"/>
      <c r="D6" s="546"/>
      <c r="E6" s="546"/>
      <c r="F6" s="144"/>
      <c r="G6" s="144"/>
      <c r="H6" s="144"/>
      <c r="I6" s="144"/>
      <c r="J6" s="144"/>
      <c r="K6" s="145"/>
      <c r="L6" s="145"/>
      <c r="M6" s="144"/>
      <c r="N6" s="145"/>
      <c r="O6" s="183"/>
    </row>
    <row r="7" spans="1:15" ht="16.5" thickBot="1">
      <c r="A7" s="356" t="s">
        <v>178</v>
      </c>
      <c r="B7" s="545">
        <f>#N/A</f>
        <v>0</v>
      </c>
      <c r="C7" s="546"/>
      <c r="D7" s="546"/>
      <c r="E7" s="546"/>
      <c r="F7" s="144"/>
      <c r="G7" s="144"/>
      <c r="H7" s="144"/>
      <c r="I7" s="144"/>
      <c r="J7" s="144"/>
      <c r="K7" s="145"/>
      <c r="L7" s="145"/>
      <c r="M7" s="144"/>
      <c r="N7" s="145"/>
      <c r="O7" s="183"/>
    </row>
    <row r="8" spans="1:15" ht="16.5" thickBot="1">
      <c r="A8" s="356" t="s">
        <v>123</v>
      </c>
      <c r="B8" s="545">
        <f>#N/A</f>
        <v>0</v>
      </c>
      <c r="C8" s="546"/>
      <c r="D8" s="546"/>
      <c r="E8" s="546"/>
      <c r="F8" s="144"/>
      <c r="G8" s="144"/>
      <c r="H8" s="144"/>
      <c r="I8" s="144"/>
      <c r="J8" s="144"/>
      <c r="K8" s="145"/>
      <c r="L8" s="145"/>
      <c r="M8" s="144"/>
      <c r="N8" s="145"/>
      <c r="O8" s="183"/>
    </row>
    <row r="9" spans="1:15" ht="16.5" thickBot="1">
      <c r="A9" s="356" t="s">
        <v>179</v>
      </c>
      <c r="B9" s="545">
        <f>#N/A</f>
        <v>0</v>
      </c>
      <c r="C9" s="546"/>
      <c r="D9" s="546"/>
      <c r="E9" s="546"/>
      <c r="F9" s="144"/>
      <c r="G9" s="144"/>
      <c r="H9" s="144"/>
      <c r="I9" s="144"/>
      <c r="J9" s="144"/>
      <c r="K9" s="145"/>
      <c r="L9" s="145"/>
      <c r="M9" s="144"/>
      <c r="N9" s="145"/>
      <c r="O9" s="183"/>
    </row>
    <row r="10" spans="1:15" ht="15">
      <c r="A10" s="349"/>
      <c r="B10" s="149"/>
      <c r="E10" s="144"/>
      <c r="F10" s="144"/>
      <c r="G10" s="144"/>
      <c r="H10" s="144"/>
      <c r="I10" s="144"/>
      <c r="J10" s="144"/>
      <c r="K10" s="145"/>
      <c r="L10" s="145"/>
      <c r="M10" s="144"/>
      <c r="N10" s="145"/>
      <c r="O10" s="183"/>
    </row>
    <row r="11" spans="1:15" ht="15">
      <c r="A11" s="349"/>
      <c r="B11" s="216"/>
      <c r="E11" s="144"/>
      <c r="F11" s="144"/>
      <c r="G11" s="144"/>
      <c r="H11" s="144"/>
      <c r="I11" s="144"/>
      <c r="J11" s="144"/>
      <c r="K11" s="145"/>
      <c r="L11" s="145"/>
      <c r="M11" s="144"/>
      <c r="N11" s="145"/>
      <c r="O11" s="183"/>
    </row>
    <row r="12" spans="1:15" ht="15">
      <c r="A12" s="349"/>
      <c r="B12" s="216"/>
      <c r="E12" s="144"/>
      <c r="F12" s="144"/>
      <c r="G12" s="144"/>
      <c r="H12" s="144"/>
      <c r="I12" s="144"/>
      <c r="J12" s="144"/>
      <c r="K12" s="145"/>
      <c r="L12" s="145"/>
      <c r="M12" s="144"/>
      <c r="N12" s="145"/>
      <c r="O12" s="183"/>
    </row>
    <row r="13" spans="1:15" ht="15">
      <c r="A13" s="349"/>
      <c r="B13" s="216"/>
      <c r="E13" s="144"/>
      <c r="F13" s="144"/>
      <c r="G13" s="144"/>
      <c r="H13" s="144"/>
      <c r="I13" s="144"/>
      <c r="J13" s="144"/>
      <c r="K13" s="145"/>
      <c r="L13" s="145"/>
      <c r="M13" s="144"/>
      <c r="N13" s="145"/>
      <c r="O13" s="183"/>
    </row>
    <row r="14" spans="1:14" ht="15">
      <c r="A14" s="349"/>
      <c r="B14" s="216"/>
      <c r="E14" s="144"/>
      <c r="F14" s="144"/>
      <c r="G14" s="144"/>
      <c r="H14" s="144"/>
      <c r="I14" s="144"/>
      <c r="J14" s="156" t="s">
        <v>118</v>
      </c>
      <c r="K14" s="157"/>
      <c r="L14" s="158" t="s">
        <v>129</v>
      </c>
      <c r="M14" s="156"/>
      <c r="N14" s="185" t="s">
        <v>119</v>
      </c>
    </row>
    <row r="15" spans="1:15" ht="15">
      <c r="A15" s="409" t="s">
        <v>181</v>
      </c>
      <c r="B15" s="217" t="s">
        <v>182</v>
      </c>
      <c r="C15" s="159" t="s">
        <v>183</v>
      </c>
      <c r="D15" s="186" t="s">
        <v>165</v>
      </c>
      <c r="E15" s="186" t="s">
        <v>164</v>
      </c>
      <c r="F15" s="186" t="s">
        <v>166</v>
      </c>
      <c r="G15" s="186" t="s">
        <v>167</v>
      </c>
      <c r="H15" s="186" t="s">
        <v>235</v>
      </c>
      <c r="I15" s="186" t="s">
        <v>236</v>
      </c>
      <c r="J15" s="156" t="s">
        <v>180</v>
      </c>
      <c r="K15" s="157"/>
      <c r="L15" s="158" t="s">
        <v>128</v>
      </c>
      <c r="M15" s="156"/>
      <c r="N15" s="159" t="s">
        <v>127</v>
      </c>
      <c r="O15" s="147" t="s">
        <v>155</v>
      </c>
    </row>
    <row r="16" spans="1:13" ht="15">
      <c r="A16" s="196" t="s">
        <v>142</v>
      </c>
      <c r="B16" s="218"/>
      <c r="C16" s="153"/>
      <c r="D16" s="154"/>
      <c r="E16" s="155"/>
      <c r="F16" s="155"/>
      <c r="G16" s="155"/>
      <c r="H16" s="155"/>
      <c r="I16" s="155"/>
      <c r="J16" s="155"/>
      <c r="K16" s="157"/>
      <c r="L16" s="160"/>
      <c r="M16" s="220"/>
    </row>
    <row r="17" spans="1:13" ht="15">
      <c r="A17" s="161"/>
      <c r="B17" s="161"/>
      <c r="C17" s="153"/>
      <c r="D17" s="154"/>
      <c r="E17" s="155"/>
      <c r="F17" s="155"/>
      <c r="G17" s="155"/>
      <c r="H17" s="155"/>
      <c r="I17" s="155"/>
      <c r="J17" s="155"/>
      <c r="K17" s="157"/>
      <c r="L17" s="160"/>
      <c r="M17" s="220"/>
    </row>
    <row r="18" spans="1:13" ht="15.75" customHeight="1">
      <c r="A18" s="410" t="s">
        <v>139</v>
      </c>
      <c r="B18" s="162"/>
      <c r="C18" s="153"/>
      <c r="D18" s="154"/>
      <c r="E18" s="155"/>
      <c r="F18" s="155"/>
      <c r="G18" s="155"/>
      <c r="H18" s="155"/>
      <c r="I18" s="155"/>
      <c r="J18" s="155"/>
      <c r="K18" s="157"/>
      <c r="L18" s="160"/>
      <c r="M18" s="220"/>
    </row>
    <row r="19" spans="1:15" ht="14.25">
      <c r="A19" s="411" t="s">
        <v>187</v>
      </c>
      <c r="B19" s="163"/>
      <c r="C19" s="153"/>
      <c r="D19" s="374">
        <v>0</v>
      </c>
      <c r="E19" s="374">
        <v>0</v>
      </c>
      <c r="F19" s="374">
        <v>0</v>
      </c>
      <c r="G19" s="374">
        <v>0</v>
      </c>
      <c r="H19" s="374">
        <v>0</v>
      </c>
      <c r="I19" s="374">
        <v>0</v>
      </c>
      <c r="J19" s="425">
        <f>SUM(D19:I19)</f>
        <v>0</v>
      </c>
      <c r="K19" s="165"/>
      <c r="L19" s="374">
        <v>0</v>
      </c>
      <c r="M19" s="164"/>
      <c r="N19" s="434">
        <f>+J19+L19</f>
        <v>0</v>
      </c>
      <c r="O19" s="435">
        <f>D19+E19+F19+G19+H19+I19+L19-N19</f>
        <v>0</v>
      </c>
    </row>
    <row r="20" spans="1:15" ht="14.25">
      <c r="A20" s="411" t="s">
        <v>188</v>
      </c>
      <c r="B20" s="169"/>
      <c r="C20" s="153"/>
      <c r="D20" s="374">
        <v>0</v>
      </c>
      <c r="E20" s="374">
        <v>0</v>
      </c>
      <c r="F20" s="374">
        <v>0</v>
      </c>
      <c r="G20" s="374">
        <v>0</v>
      </c>
      <c r="H20" s="374">
        <v>0</v>
      </c>
      <c r="I20" s="374">
        <v>0</v>
      </c>
      <c r="J20" s="425">
        <f>SUM(D20:I20)</f>
        <v>0</v>
      </c>
      <c r="K20" s="165"/>
      <c r="L20" s="374">
        <v>0</v>
      </c>
      <c r="M20" s="164"/>
      <c r="N20" s="434">
        <f>+J20+L20</f>
        <v>0</v>
      </c>
      <c r="O20" s="435">
        <f>D20+E20+F20+G20+H20+I20+L20-N20</f>
        <v>0</v>
      </c>
    </row>
    <row r="21" spans="1:15" ht="14.25">
      <c r="A21" s="411" t="s">
        <v>141</v>
      </c>
      <c r="B21" s="169"/>
      <c r="C21" s="153"/>
      <c r="D21" s="374">
        <v>0</v>
      </c>
      <c r="E21" s="374">
        <v>0</v>
      </c>
      <c r="F21" s="374">
        <v>0</v>
      </c>
      <c r="G21" s="374">
        <v>0</v>
      </c>
      <c r="H21" s="374">
        <v>0</v>
      </c>
      <c r="I21" s="374">
        <v>0</v>
      </c>
      <c r="J21" s="425">
        <f>SUM(D21:I21)</f>
        <v>0</v>
      </c>
      <c r="K21" s="165"/>
      <c r="L21" s="374">
        <v>0</v>
      </c>
      <c r="M21" s="164"/>
      <c r="N21" s="434">
        <f>+J21+L21</f>
        <v>0</v>
      </c>
      <c r="O21" s="435">
        <f>D21+E21+F21+G21+H21+I21+L21-N21</f>
        <v>0</v>
      </c>
    </row>
    <row r="22" spans="1:15" ht="15">
      <c r="A22" s="412" t="s">
        <v>168</v>
      </c>
      <c r="B22" s="170"/>
      <c r="C22" s="153"/>
      <c r="D22" s="426">
        <f aca="true" t="shared" si="0" ref="D22:O22">SUM(D19:D21)</f>
        <v>0</v>
      </c>
      <c r="E22" s="426">
        <f t="shared" si="0"/>
        <v>0</v>
      </c>
      <c r="F22" s="426">
        <f t="shared" si="0"/>
        <v>0</v>
      </c>
      <c r="G22" s="426">
        <f t="shared" si="0"/>
        <v>0</v>
      </c>
      <c r="H22" s="426">
        <f t="shared" si="0"/>
        <v>0</v>
      </c>
      <c r="I22" s="426">
        <f t="shared" si="0"/>
        <v>0</v>
      </c>
      <c r="J22" s="426">
        <f t="shared" si="0"/>
        <v>0</v>
      </c>
      <c r="K22" s="426">
        <f t="shared" si="0"/>
        <v>0</v>
      </c>
      <c r="L22" s="426">
        <f t="shared" si="0"/>
        <v>0</v>
      </c>
      <c r="M22" s="426"/>
      <c r="N22" s="426">
        <f t="shared" si="0"/>
        <v>0</v>
      </c>
      <c r="O22" s="436">
        <f t="shared" si="0"/>
        <v>0</v>
      </c>
    </row>
    <row r="23" spans="1:15" ht="14.25">
      <c r="A23" s="413"/>
      <c r="B23" s="215"/>
      <c r="C23" s="188"/>
      <c r="D23" s="189"/>
      <c r="E23" s="189"/>
      <c r="F23" s="189"/>
      <c r="G23" s="189"/>
      <c r="H23" s="189"/>
      <c r="I23" s="189"/>
      <c r="J23" s="427"/>
      <c r="K23" s="190"/>
      <c r="L23" s="189"/>
      <c r="M23" s="189"/>
      <c r="N23" s="437"/>
      <c r="O23" s="438"/>
    </row>
    <row r="24" spans="1:15" ht="14.25">
      <c r="A24" s="413"/>
      <c r="B24" s="215"/>
      <c r="C24" s="188"/>
      <c r="D24" s="176"/>
      <c r="E24" s="176"/>
      <c r="F24" s="176"/>
      <c r="G24" s="176"/>
      <c r="H24" s="176"/>
      <c r="I24" s="176"/>
      <c r="J24" s="428"/>
      <c r="K24" s="173"/>
      <c r="L24" s="164"/>
      <c r="M24" s="164"/>
      <c r="N24" s="439"/>
      <c r="O24" s="354"/>
    </row>
    <row r="25" spans="1:15" ht="15">
      <c r="A25" s="414" t="s">
        <v>143</v>
      </c>
      <c r="B25" s="219"/>
      <c r="C25" s="178"/>
      <c r="D25" s="179"/>
      <c r="E25" s="179"/>
      <c r="F25" s="179"/>
      <c r="G25" s="179"/>
      <c r="H25" s="179"/>
      <c r="I25" s="179"/>
      <c r="J25" s="179"/>
      <c r="K25" s="179"/>
      <c r="L25" s="180"/>
      <c r="M25" s="179"/>
      <c r="N25" s="434"/>
      <c r="O25" s="422"/>
    </row>
    <row r="26" spans="1:15" ht="14.25">
      <c r="A26" s="415"/>
      <c r="B26" s="169"/>
      <c r="C26" s="178"/>
      <c r="D26" s="179"/>
      <c r="E26" s="179"/>
      <c r="F26" s="179"/>
      <c r="G26" s="179"/>
      <c r="H26" s="179"/>
      <c r="I26" s="179"/>
      <c r="J26" s="179"/>
      <c r="K26" s="179"/>
      <c r="L26" s="180"/>
      <c r="M26" s="179"/>
      <c r="N26" s="434"/>
      <c r="O26" s="422"/>
    </row>
    <row r="27" spans="1:15" ht="15">
      <c r="A27" s="410" t="s">
        <v>126</v>
      </c>
      <c r="B27" s="162"/>
      <c r="C27" s="178"/>
      <c r="D27" s="179"/>
      <c r="E27" s="179"/>
      <c r="F27" s="179"/>
      <c r="G27" s="179"/>
      <c r="H27" s="179"/>
      <c r="I27" s="179"/>
      <c r="J27" s="179"/>
      <c r="K27" s="179"/>
      <c r="L27" s="180"/>
      <c r="M27" s="179"/>
      <c r="N27" s="434"/>
      <c r="O27" s="422"/>
    </row>
    <row r="28" spans="1:15" ht="14.25">
      <c r="A28" s="411" t="s">
        <v>144</v>
      </c>
      <c r="B28" s="169"/>
      <c r="C28" s="178"/>
      <c r="D28" s="374">
        <v>0</v>
      </c>
      <c r="E28" s="374">
        <v>0</v>
      </c>
      <c r="F28" s="374">
        <v>0</v>
      </c>
      <c r="G28" s="374">
        <v>0</v>
      </c>
      <c r="H28" s="374">
        <v>0</v>
      </c>
      <c r="I28" s="374">
        <v>0</v>
      </c>
      <c r="J28" s="425">
        <f aca="true" t="shared" si="1" ref="J28:J35">SUM(D28:I28)</f>
        <v>0</v>
      </c>
      <c r="K28" s="165"/>
      <c r="L28" s="374">
        <v>0</v>
      </c>
      <c r="M28" s="164"/>
      <c r="N28" s="434">
        <f aca="true" t="shared" si="2" ref="N28:N35">+J28+L28</f>
        <v>0</v>
      </c>
      <c r="O28" s="435">
        <f aca="true" t="shared" si="3" ref="O28:O35">D28+E28+F28+G28+H28+I28+L28-N28</f>
        <v>0</v>
      </c>
    </row>
    <row r="29" spans="1:15" ht="14.25">
      <c r="A29" s="411" t="s">
        <v>145</v>
      </c>
      <c r="B29" s="181"/>
      <c r="C29" s="178"/>
      <c r="D29" s="374">
        <v>0</v>
      </c>
      <c r="E29" s="374">
        <v>0</v>
      </c>
      <c r="F29" s="374">
        <v>0</v>
      </c>
      <c r="G29" s="374">
        <v>0</v>
      </c>
      <c r="H29" s="374">
        <v>0</v>
      </c>
      <c r="I29" s="374">
        <v>0</v>
      </c>
      <c r="J29" s="425">
        <f t="shared" si="1"/>
        <v>0</v>
      </c>
      <c r="K29" s="165"/>
      <c r="L29" s="374">
        <v>0</v>
      </c>
      <c r="M29" s="164"/>
      <c r="N29" s="434">
        <f t="shared" si="2"/>
        <v>0</v>
      </c>
      <c r="O29" s="435">
        <f t="shared" si="3"/>
        <v>0</v>
      </c>
    </row>
    <row r="30" spans="1:15" ht="14.25">
      <c r="A30" s="411" t="s">
        <v>189</v>
      </c>
      <c r="B30" s="163"/>
      <c r="C30" s="178"/>
      <c r="D30" s="374">
        <v>0</v>
      </c>
      <c r="E30" s="374">
        <v>0</v>
      </c>
      <c r="F30" s="374">
        <v>0</v>
      </c>
      <c r="G30" s="374">
        <v>0</v>
      </c>
      <c r="H30" s="374">
        <v>0</v>
      </c>
      <c r="I30" s="374">
        <v>0</v>
      </c>
      <c r="J30" s="425">
        <f t="shared" si="1"/>
        <v>0</v>
      </c>
      <c r="K30" s="165"/>
      <c r="L30" s="374">
        <v>0</v>
      </c>
      <c r="M30" s="164"/>
      <c r="N30" s="434">
        <f t="shared" si="2"/>
        <v>0</v>
      </c>
      <c r="O30" s="435">
        <f t="shared" si="3"/>
        <v>0</v>
      </c>
    </row>
    <row r="31" spans="1:15" ht="14.25">
      <c r="A31" s="411" t="s">
        <v>190</v>
      </c>
      <c r="B31" s="169"/>
      <c r="C31" s="178"/>
      <c r="D31" s="374">
        <v>0</v>
      </c>
      <c r="E31" s="374">
        <v>0</v>
      </c>
      <c r="F31" s="374">
        <v>0</v>
      </c>
      <c r="G31" s="374">
        <v>0</v>
      </c>
      <c r="H31" s="374">
        <v>0</v>
      </c>
      <c r="I31" s="374">
        <v>0</v>
      </c>
      <c r="J31" s="425">
        <f t="shared" si="1"/>
        <v>0</v>
      </c>
      <c r="K31" s="165"/>
      <c r="L31" s="374">
        <v>0</v>
      </c>
      <c r="M31" s="164"/>
      <c r="N31" s="434">
        <f t="shared" si="2"/>
        <v>0</v>
      </c>
      <c r="O31" s="435">
        <f t="shared" si="3"/>
        <v>0</v>
      </c>
    </row>
    <row r="32" spans="1:15" ht="14.25">
      <c r="A32" s="411" t="s">
        <v>191</v>
      </c>
      <c r="B32" s="163"/>
      <c r="C32" s="178"/>
      <c r="D32" s="374">
        <v>0</v>
      </c>
      <c r="E32" s="374">
        <v>0</v>
      </c>
      <c r="F32" s="374">
        <v>0</v>
      </c>
      <c r="G32" s="374">
        <v>0</v>
      </c>
      <c r="H32" s="374">
        <v>0</v>
      </c>
      <c r="I32" s="374">
        <v>0</v>
      </c>
      <c r="J32" s="425">
        <f t="shared" si="1"/>
        <v>0</v>
      </c>
      <c r="K32" s="165"/>
      <c r="L32" s="374">
        <v>0</v>
      </c>
      <c r="M32" s="164"/>
      <c r="N32" s="434">
        <f t="shared" si="2"/>
        <v>0</v>
      </c>
      <c r="O32" s="435">
        <f t="shared" si="3"/>
        <v>0</v>
      </c>
    </row>
    <row r="33" spans="1:15" ht="28.5">
      <c r="A33" s="411" t="s">
        <v>192</v>
      </c>
      <c r="B33" s="163"/>
      <c r="C33" s="178"/>
      <c r="D33" s="374">
        <v>0</v>
      </c>
      <c r="E33" s="374">
        <v>0</v>
      </c>
      <c r="F33" s="374">
        <v>0</v>
      </c>
      <c r="G33" s="374">
        <v>0</v>
      </c>
      <c r="H33" s="374">
        <v>0</v>
      </c>
      <c r="I33" s="374">
        <v>0</v>
      </c>
      <c r="J33" s="425">
        <f t="shared" si="1"/>
        <v>0</v>
      </c>
      <c r="K33" s="165"/>
      <c r="L33" s="374">
        <v>0</v>
      </c>
      <c r="M33" s="164"/>
      <c r="N33" s="434">
        <f t="shared" si="2"/>
        <v>0</v>
      </c>
      <c r="O33" s="435">
        <f t="shared" si="3"/>
        <v>0</v>
      </c>
    </row>
    <row r="34" spans="1:15" ht="14.25">
      <c r="A34" s="411" t="s">
        <v>147</v>
      </c>
      <c r="B34" s="163"/>
      <c r="C34" s="178"/>
      <c r="D34" s="374">
        <v>0</v>
      </c>
      <c r="E34" s="374">
        <v>0</v>
      </c>
      <c r="F34" s="374">
        <v>0</v>
      </c>
      <c r="G34" s="374">
        <v>0</v>
      </c>
      <c r="H34" s="374">
        <v>0</v>
      </c>
      <c r="I34" s="374">
        <v>0</v>
      </c>
      <c r="J34" s="425">
        <f t="shared" si="1"/>
        <v>0</v>
      </c>
      <c r="K34" s="165"/>
      <c r="L34" s="374">
        <v>0</v>
      </c>
      <c r="M34" s="164"/>
      <c r="N34" s="434">
        <f t="shared" si="2"/>
        <v>0</v>
      </c>
      <c r="O34" s="435">
        <f t="shared" si="3"/>
        <v>0</v>
      </c>
    </row>
    <row r="35" spans="1:15" ht="14.25">
      <c r="A35" s="178" t="s">
        <v>146</v>
      </c>
      <c r="B35" s="163"/>
      <c r="C35" s="178"/>
      <c r="D35" s="374">
        <v>0</v>
      </c>
      <c r="E35" s="374">
        <v>0</v>
      </c>
      <c r="F35" s="374">
        <v>0</v>
      </c>
      <c r="G35" s="374">
        <v>0</v>
      </c>
      <c r="H35" s="374">
        <v>0</v>
      </c>
      <c r="I35" s="374">
        <v>0</v>
      </c>
      <c r="J35" s="425">
        <f t="shared" si="1"/>
        <v>0</v>
      </c>
      <c r="K35" s="165"/>
      <c r="L35" s="374">
        <v>0</v>
      </c>
      <c r="M35" s="164"/>
      <c r="N35" s="434">
        <f t="shared" si="2"/>
        <v>0</v>
      </c>
      <c r="O35" s="435">
        <f t="shared" si="3"/>
        <v>0</v>
      </c>
    </row>
    <row r="36" spans="1:15" ht="15">
      <c r="A36" s="412" t="s">
        <v>169</v>
      </c>
      <c r="B36" s="213"/>
      <c r="C36" s="172"/>
      <c r="D36" s="429">
        <f>SUM(D28:D35)</f>
        <v>0</v>
      </c>
      <c r="E36" s="429">
        <f aca="true" t="shared" si="4" ref="E36:O36">SUM(E28:E35)</f>
        <v>0</v>
      </c>
      <c r="F36" s="429">
        <f t="shared" si="4"/>
        <v>0</v>
      </c>
      <c r="G36" s="429">
        <f t="shared" si="4"/>
        <v>0</v>
      </c>
      <c r="H36" s="429">
        <f t="shared" si="4"/>
        <v>0</v>
      </c>
      <c r="I36" s="429">
        <f t="shared" si="4"/>
        <v>0</v>
      </c>
      <c r="J36" s="429">
        <f t="shared" si="4"/>
        <v>0</v>
      </c>
      <c r="K36" s="429">
        <f t="shared" si="4"/>
        <v>0</v>
      </c>
      <c r="L36" s="429">
        <f t="shared" si="4"/>
        <v>0</v>
      </c>
      <c r="M36" s="432"/>
      <c r="N36" s="429">
        <f t="shared" si="4"/>
        <v>0</v>
      </c>
      <c r="O36" s="429">
        <f t="shared" si="4"/>
        <v>0</v>
      </c>
    </row>
    <row r="37" spans="1:15" ht="14.25">
      <c r="A37" s="413"/>
      <c r="B37" s="215"/>
      <c r="C37" s="172"/>
      <c r="D37" s="176"/>
      <c r="E37" s="176"/>
      <c r="F37" s="176"/>
      <c r="G37" s="176"/>
      <c r="H37" s="176"/>
      <c r="I37" s="176"/>
      <c r="J37" s="428"/>
      <c r="K37" s="173"/>
      <c r="L37" s="164"/>
      <c r="M37" s="164"/>
      <c r="N37" s="439"/>
      <c r="O37" s="422"/>
    </row>
    <row r="38" spans="1:15" ht="14.25">
      <c r="A38" s="413"/>
      <c r="B38" s="215"/>
      <c r="C38" s="172"/>
      <c r="D38" s="167"/>
      <c r="E38" s="167"/>
      <c r="F38" s="167"/>
      <c r="G38" s="167"/>
      <c r="H38" s="167"/>
      <c r="I38" s="167"/>
      <c r="J38" s="428"/>
      <c r="K38" s="173"/>
      <c r="L38" s="164"/>
      <c r="M38" s="164"/>
      <c r="N38" s="434"/>
      <c r="O38" s="422"/>
    </row>
    <row r="39" spans="1:15" ht="15">
      <c r="A39" s="414" t="s">
        <v>216</v>
      </c>
      <c r="B39" s="162"/>
      <c r="C39" s="172"/>
      <c r="D39" s="167"/>
      <c r="E39" s="167"/>
      <c r="F39" s="167"/>
      <c r="G39" s="167"/>
      <c r="H39" s="167"/>
      <c r="I39" s="167"/>
      <c r="J39" s="428"/>
      <c r="K39" s="173"/>
      <c r="L39" s="180"/>
      <c r="M39" s="164"/>
      <c r="N39" s="434"/>
      <c r="O39" s="422"/>
    </row>
    <row r="40" spans="1:15" ht="14.25">
      <c r="A40" s="411"/>
      <c r="B40" s="163"/>
      <c r="C40" s="178"/>
      <c r="J40" s="355"/>
      <c r="L40" s="180"/>
      <c r="N40" s="355"/>
      <c r="O40" s="355"/>
    </row>
    <row r="41" spans="1:15" ht="14.25">
      <c r="A41" s="411" t="s">
        <v>124</v>
      </c>
      <c r="B41" s="163"/>
      <c r="C41" s="178"/>
      <c r="D41" s="374">
        <v>0</v>
      </c>
      <c r="E41" s="374">
        <v>0</v>
      </c>
      <c r="F41" s="374">
        <v>0</v>
      </c>
      <c r="G41" s="374">
        <v>0</v>
      </c>
      <c r="H41" s="374">
        <v>0</v>
      </c>
      <c r="I41" s="374">
        <v>0</v>
      </c>
      <c r="J41" s="425">
        <f>SUM(D41:I41)</f>
        <v>0</v>
      </c>
      <c r="K41" s="165"/>
      <c r="L41" s="374">
        <v>0</v>
      </c>
      <c r="M41" s="164"/>
      <c r="N41" s="434">
        <f>+J41+L41</f>
        <v>0</v>
      </c>
      <c r="O41" s="435">
        <f>D41+E41+F41+G41+H41+I41+L41-N41</f>
        <v>0</v>
      </c>
    </row>
    <row r="42" spans="1:15" ht="14.25">
      <c r="A42" s="411" t="s">
        <v>150</v>
      </c>
      <c r="B42" s="169"/>
      <c r="C42" s="172"/>
      <c r="D42" s="374">
        <v>0</v>
      </c>
      <c r="E42" s="374">
        <v>0</v>
      </c>
      <c r="F42" s="374">
        <v>0</v>
      </c>
      <c r="G42" s="374">
        <v>0</v>
      </c>
      <c r="H42" s="374">
        <v>0</v>
      </c>
      <c r="I42" s="374">
        <v>0</v>
      </c>
      <c r="J42" s="425">
        <f>SUM(D42:I42)</f>
        <v>0</v>
      </c>
      <c r="K42" s="165"/>
      <c r="L42" s="374">
        <v>0</v>
      </c>
      <c r="M42" s="164"/>
      <c r="N42" s="434">
        <f>+J42+L42</f>
        <v>0</v>
      </c>
      <c r="O42" s="435">
        <f>D42+E42+F42+G42+H42+I42+L42-N42</f>
        <v>0</v>
      </c>
    </row>
    <row r="43" spans="1:15" ht="15">
      <c r="A43" s="411" t="s">
        <v>149</v>
      </c>
      <c r="B43" s="162"/>
      <c r="C43" s="172"/>
      <c r="D43" s="374">
        <v>0</v>
      </c>
      <c r="E43" s="374">
        <v>0</v>
      </c>
      <c r="F43" s="374">
        <v>0</v>
      </c>
      <c r="G43" s="374">
        <v>0</v>
      </c>
      <c r="H43" s="374">
        <v>0</v>
      </c>
      <c r="I43" s="374">
        <v>0</v>
      </c>
      <c r="J43" s="425">
        <f>SUM(D43:I43)</f>
        <v>0</v>
      </c>
      <c r="K43" s="165"/>
      <c r="L43" s="374">
        <v>0</v>
      </c>
      <c r="M43" s="164"/>
      <c r="N43" s="434">
        <f>+J43+L43</f>
        <v>0</v>
      </c>
      <c r="O43" s="435">
        <f>D43+E43+F43+G43+H43+I43+L43-N43</f>
        <v>0</v>
      </c>
    </row>
    <row r="44" spans="1:15" ht="15">
      <c r="A44" s="412" t="s">
        <v>171</v>
      </c>
      <c r="B44" s="163"/>
      <c r="C44" s="172"/>
      <c r="D44" s="429">
        <f>SUM(D41:D43)</f>
        <v>0</v>
      </c>
      <c r="E44" s="429">
        <f aca="true" t="shared" si="5" ref="E44:O44">SUM(E41:E43)</f>
        <v>0</v>
      </c>
      <c r="F44" s="429">
        <f t="shared" si="5"/>
        <v>0</v>
      </c>
      <c r="G44" s="429">
        <f t="shared" si="5"/>
        <v>0</v>
      </c>
      <c r="H44" s="429">
        <f t="shared" si="5"/>
        <v>0</v>
      </c>
      <c r="I44" s="429">
        <f t="shared" si="5"/>
        <v>0</v>
      </c>
      <c r="J44" s="429">
        <f t="shared" si="5"/>
        <v>0</v>
      </c>
      <c r="K44" s="429">
        <f t="shared" si="5"/>
        <v>0</v>
      </c>
      <c r="L44" s="429">
        <f t="shared" si="5"/>
        <v>0</v>
      </c>
      <c r="M44" s="432"/>
      <c r="N44" s="429">
        <f t="shared" si="5"/>
        <v>0</v>
      </c>
      <c r="O44" s="429">
        <f t="shared" si="5"/>
        <v>0</v>
      </c>
    </row>
    <row r="45" spans="1:15" ht="14.25">
      <c r="A45" s="416"/>
      <c r="B45" s="215"/>
      <c r="C45" s="172"/>
      <c r="D45" s="172"/>
      <c r="E45" s="172"/>
      <c r="F45" s="172"/>
      <c r="G45" s="172"/>
      <c r="H45" s="172"/>
      <c r="I45" s="172"/>
      <c r="J45" s="430"/>
      <c r="K45" s="172"/>
      <c r="L45" s="172"/>
      <c r="M45" s="204"/>
      <c r="N45" s="430"/>
      <c r="O45" s="430"/>
    </row>
    <row r="46" spans="1:15" ht="15">
      <c r="A46" s="414" t="s">
        <v>217</v>
      </c>
      <c r="B46" s="219"/>
      <c r="C46" s="172"/>
      <c r="D46" s="167"/>
      <c r="E46" s="167"/>
      <c r="F46" s="164"/>
      <c r="G46" s="164"/>
      <c r="H46" s="164"/>
      <c r="I46" s="164"/>
      <c r="J46" s="428"/>
      <c r="K46" s="173"/>
      <c r="L46" s="166"/>
      <c r="M46" s="164"/>
      <c r="N46" s="434"/>
      <c r="O46" s="422"/>
    </row>
    <row r="47" spans="1:15" ht="14.25">
      <c r="A47" s="411"/>
      <c r="B47" s="163"/>
      <c r="C47" s="172"/>
      <c r="D47" s="167"/>
      <c r="E47" s="167"/>
      <c r="F47" s="164"/>
      <c r="G47" s="164"/>
      <c r="H47" s="164"/>
      <c r="I47" s="164"/>
      <c r="J47" s="428"/>
      <c r="K47" s="173"/>
      <c r="L47" s="166"/>
      <c r="M47" s="164"/>
      <c r="N47" s="434"/>
      <c r="O47" s="422"/>
    </row>
    <row r="48" spans="1:15" ht="14.25">
      <c r="A48" s="178" t="s">
        <v>151</v>
      </c>
      <c r="B48" s="163"/>
      <c r="C48" s="178"/>
      <c r="D48" s="374">
        <v>0</v>
      </c>
      <c r="E48" s="374">
        <v>0</v>
      </c>
      <c r="F48" s="374">
        <v>0</v>
      </c>
      <c r="G48" s="374">
        <v>0</v>
      </c>
      <c r="H48" s="374">
        <v>0</v>
      </c>
      <c r="I48" s="374">
        <v>0</v>
      </c>
      <c r="J48" s="425">
        <f>SUM(D48:I48)</f>
        <v>0</v>
      </c>
      <c r="K48" s="165"/>
      <c r="L48" s="374">
        <v>0</v>
      </c>
      <c r="M48" s="164"/>
      <c r="N48" s="434">
        <f>+J48+L48</f>
        <v>0</v>
      </c>
      <c r="O48" s="435">
        <f>D48+E48+F48+G48+H48+I48+L48-N48</f>
        <v>0</v>
      </c>
    </row>
    <row r="49" spans="1:15" ht="14.25">
      <c r="A49" s="411" t="s">
        <v>148</v>
      </c>
      <c r="B49" s="163"/>
      <c r="C49" s="178"/>
      <c r="D49" s="374">
        <v>0</v>
      </c>
      <c r="E49" s="374">
        <v>0</v>
      </c>
      <c r="F49" s="374">
        <v>0</v>
      </c>
      <c r="G49" s="374">
        <v>0</v>
      </c>
      <c r="H49" s="374">
        <v>0</v>
      </c>
      <c r="I49" s="374">
        <v>0</v>
      </c>
      <c r="J49" s="425">
        <f>SUM(D49:I49)</f>
        <v>0</v>
      </c>
      <c r="K49" s="165"/>
      <c r="L49" s="374">
        <v>0</v>
      </c>
      <c r="M49" s="164"/>
      <c r="N49" s="434">
        <f>+J49+L49</f>
        <v>0</v>
      </c>
      <c r="O49" s="435">
        <f>D49+E49+F49+G49+H49+I49+L49-N49</f>
        <v>0</v>
      </c>
    </row>
    <row r="50" spans="1:15" ht="14.25">
      <c r="A50" s="411" t="s">
        <v>125</v>
      </c>
      <c r="B50" s="163"/>
      <c r="C50" s="178"/>
      <c r="D50" s="374">
        <v>0</v>
      </c>
      <c r="E50" s="374">
        <v>0</v>
      </c>
      <c r="F50" s="374">
        <v>0</v>
      </c>
      <c r="G50" s="374">
        <v>0</v>
      </c>
      <c r="H50" s="374">
        <v>0</v>
      </c>
      <c r="I50" s="374">
        <v>0</v>
      </c>
      <c r="J50" s="425">
        <f>SUM(D50:I50)</f>
        <v>0</v>
      </c>
      <c r="K50" s="165"/>
      <c r="L50" s="374">
        <v>0</v>
      </c>
      <c r="M50" s="164"/>
      <c r="N50" s="434">
        <f>+J50+L50</f>
        <v>0</v>
      </c>
      <c r="O50" s="435">
        <f>D50+E50+F50+G50+H50+I50+L50-N50</f>
        <v>0</v>
      </c>
    </row>
    <row r="51" spans="1:15" ht="15">
      <c r="A51" s="412" t="s">
        <v>170</v>
      </c>
      <c r="B51" s="213"/>
      <c r="C51" s="172"/>
      <c r="D51" s="429">
        <f>SUM(D48:D50)</f>
        <v>0</v>
      </c>
      <c r="E51" s="429">
        <f aca="true" t="shared" si="6" ref="E51:O51">SUM(E48:E50)</f>
        <v>0</v>
      </c>
      <c r="F51" s="429">
        <f t="shared" si="6"/>
        <v>0</v>
      </c>
      <c r="G51" s="429">
        <f t="shared" si="6"/>
        <v>0</v>
      </c>
      <c r="H51" s="429">
        <f t="shared" si="6"/>
        <v>0</v>
      </c>
      <c r="I51" s="429">
        <f t="shared" si="6"/>
        <v>0</v>
      </c>
      <c r="J51" s="429">
        <f t="shared" si="6"/>
        <v>0</v>
      </c>
      <c r="K51" s="429">
        <f t="shared" si="6"/>
        <v>0</v>
      </c>
      <c r="L51" s="429">
        <f t="shared" si="6"/>
        <v>0</v>
      </c>
      <c r="M51" s="432"/>
      <c r="N51" s="429">
        <f t="shared" si="6"/>
        <v>0</v>
      </c>
      <c r="O51" s="429">
        <f t="shared" si="6"/>
        <v>0</v>
      </c>
    </row>
    <row r="52" spans="1:15" ht="14.25">
      <c r="A52" s="416"/>
      <c r="B52" s="215"/>
      <c r="C52" s="172"/>
      <c r="D52" s="176"/>
      <c r="E52" s="176"/>
      <c r="F52" s="164"/>
      <c r="G52" s="164"/>
      <c r="H52" s="164"/>
      <c r="I52" s="164"/>
      <c r="J52" s="428"/>
      <c r="K52" s="173"/>
      <c r="L52" s="164"/>
      <c r="M52" s="164"/>
      <c r="N52" s="439"/>
      <c r="O52" s="354"/>
    </row>
    <row r="53" spans="1:15" ht="15">
      <c r="A53" s="194" t="s">
        <v>218</v>
      </c>
      <c r="B53" s="179"/>
      <c r="C53" s="172"/>
      <c r="D53" s="167"/>
      <c r="E53" s="167"/>
      <c r="F53" s="164"/>
      <c r="G53" s="164"/>
      <c r="H53" s="164"/>
      <c r="I53" s="164"/>
      <c r="J53" s="428"/>
      <c r="K53" s="173"/>
      <c r="L53" s="166"/>
      <c r="M53" s="164"/>
      <c r="N53" s="434"/>
      <c r="O53" s="422"/>
    </row>
    <row r="54" spans="1:15" ht="15">
      <c r="A54" s="410"/>
      <c r="B54" s="162"/>
      <c r="C54" s="172"/>
      <c r="D54" s="167"/>
      <c r="E54" s="167"/>
      <c r="F54" s="164"/>
      <c r="G54" s="164"/>
      <c r="H54" s="164"/>
      <c r="I54" s="164"/>
      <c r="J54" s="428"/>
      <c r="K54" s="173"/>
      <c r="L54" s="166"/>
      <c r="M54" s="164"/>
      <c r="N54" s="434"/>
      <c r="O54" s="422"/>
    </row>
    <row r="55" spans="1:15" ht="14.25">
      <c r="A55" s="411" t="s">
        <v>193</v>
      </c>
      <c r="B55" s="163"/>
      <c r="C55" s="178"/>
      <c r="D55" s="374">
        <v>0</v>
      </c>
      <c r="E55" s="374">
        <v>0</v>
      </c>
      <c r="F55" s="374">
        <v>0</v>
      </c>
      <c r="G55" s="374">
        <v>0</v>
      </c>
      <c r="H55" s="374">
        <v>0</v>
      </c>
      <c r="I55" s="374">
        <v>0</v>
      </c>
      <c r="J55" s="425">
        <f>SUM(D55:I55)</f>
        <v>0</v>
      </c>
      <c r="K55" s="165"/>
      <c r="L55" s="374">
        <v>0</v>
      </c>
      <c r="M55" s="164"/>
      <c r="N55" s="434">
        <f>+J55+L55</f>
        <v>0</v>
      </c>
      <c r="O55" s="435">
        <f>D55+E55+F55+G55+H55+I55+L55-N55</f>
        <v>0</v>
      </c>
    </row>
    <row r="56" spans="1:15" ht="14.25">
      <c r="A56" s="411" t="s">
        <v>152</v>
      </c>
      <c r="B56" s="163"/>
      <c r="C56" s="178"/>
      <c r="D56" s="374">
        <v>0</v>
      </c>
      <c r="E56" s="374">
        <v>0</v>
      </c>
      <c r="F56" s="374">
        <v>0</v>
      </c>
      <c r="G56" s="374">
        <v>0</v>
      </c>
      <c r="H56" s="374">
        <v>0</v>
      </c>
      <c r="I56" s="374">
        <v>0</v>
      </c>
      <c r="J56" s="425">
        <f>SUM(D56:I56)</f>
        <v>0</v>
      </c>
      <c r="K56" s="165"/>
      <c r="L56" s="374">
        <v>0</v>
      </c>
      <c r="M56" s="164"/>
      <c r="N56" s="434">
        <f>+J56+L56</f>
        <v>0</v>
      </c>
      <c r="O56" s="435">
        <f>D56+E56+F56+G56+H56+I56+L56-N56</f>
        <v>0</v>
      </c>
    </row>
    <row r="57" spans="1:15" ht="14.25">
      <c r="A57" s="411" t="s">
        <v>173</v>
      </c>
      <c r="B57" s="163"/>
      <c r="C57" s="178"/>
      <c r="D57" s="374">
        <v>0</v>
      </c>
      <c r="E57" s="374">
        <v>0</v>
      </c>
      <c r="F57" s="374">
        <v>0</v>
      </c>
      <c r="G57" s="374">
        <v>0</v>
      </c>
      <c r="H57" s="374">
        <v>0</v>
      </c>
      <c r="I57" s="374">
        <v>0</v>
      </c>
      <c r="J57" s="425">
        <f>SUM(D57:I57)</f>
        <v>0</v>
      </c>
      <c r="K57" s="165"/>
      <c r="L57" s="374">
        <v>0</v>
      </c>
      <c r="M57" s="164"/>
      <c r="N57" s="434">
        <f>+J57+L57</f>
        <v>0</v>
      </c>
      <c r="O57" s="435">
        <f>D57+E57+F57+G57+H57+I57+L57-N57</f>
        <v>0</v>
      </c>
    </row>
    <row r="58" spans="1:15" ht="15">
      <c r="A58" s="214" t="s">
        <v>172</v>
      </c>
      <c r="B58" s="214"/>
      <c r="C58" s="172"/>
      <c r="D58" s="429">
        <f>SUM(D55:D57)</f>
        <v>0</v>
      </c>
      <c r="E58" s="429">
        <f aca="true" t="shared" si="7" ref="E58:O58">SUM(E55:E57)</f>
        <v>0</v>
      </c>
      <c r="F58" s="429">
        <f t="shared" si="7"/>
        <v>0</v>
      </c>
      <c r="G58" s="429">
        <f t="shared" si="7"/>
        <v>0</v>
      </c>
      <c r="H58" s="429">
        <f t="shared" si="7"/>
        <v>0</v>
      </c>
      <c r="I58" s="429">
        <f t="shared" si="7"/>
        <v>0</v>
      </c>
      <c r="J58" s="429">
        <f t="shared" si="7"/>
        <v>0</v>
      </c>
      <c r="K58" s="429">
        <f t="shared" si="7"/>
        <v>0</v>
      </c>
      <c r="L58" s="429">
        <f t="shared" si="7"/>
        <v>0</v>
      </c>
      <c r="M58" s="432"/>
      <c r="N58" s="429">
        <f t="shared" si="7"/>
        <v>0</v>
      </c>
      <c r="O58" s="429">
        <f t="shared" si="7"/>
        <v>0</v>
      </c>
    </row>
    <row r="59" spans="1:15" ht="15">
      <c r="A59" s="214"/>
      <c r="B59" s="214"/>
      <c r="C59" s="172"/>
      <c r="D59" s="174"/>
      <c r="E59" s="174"/>
      <c r="F59" s="174"/>
      <c r="G59" s="174"/>
      <c r="H59" s="174"/>
      <c r="I59" s="174"/>
      <c r="J59" s="431"/>
      <c r="K59" s="174"/>
      <c r="L59" s="205"/>
      <c r="M59" s="205"/>
      <c r="N59" s="439"/>
      <c r="O59" s="440"/>
    </row>
    <row r="60" spans="1:15" ht="15">
      <c r="A60" s="194" t="s">
        <v>219</v>
      </c>
      <c r="B60" s="214"/>
      <c r="C60" s="172"/>
      <c r="D60" s="174"/>
      <c r="E60" s="174"/>
      <c r="F60" s="174"/>
      <c r="G60" s="174"/>
      <c r="H60" s="174"/>
      <c r="I60" s="174"/>
      <c r="J60" s="431"/>
      <c r="K60" s="174"/>
      <c r="L60" s="175"/>
      <c r="M60" s="205"/>
      <c r="N60" s="439"/>
      <c r="O60" s="440"/>
    </row>
    <row r="61" spans="1:15" ht="15">
      <c r="A61" s="411"/>
      <c r="B61" s="214"/>
      <c r="C61" s="172"/>
      <c r="D61" s="164"/>
      <c r="E61" s="164"/>
      <c r="F61" s="164"/>
      <c r="G61" s="164"/>
      <c r="H61" s="164"/>
      <c r="I61" s="164"/>
      <c r="J61" s="425"/>
      <c r="K61" s="221"/>
      <c r="L61" s="175"/>
      <c r="M61" s="164"/>
      <c r="N61" s="441"/>
      <c r="O61" s="442"/>
    </row>
    <row r="62" spans="1:15" ht="15">
      <c r="A62" s="411" t="s">
        <v>194</v>
      </c>
      <c r="B62" s="214"/>
      <c r="C62" s="178"/>
      <c r="D62" s="374">
        <v>0</v>
      </c>
      <c r="E62" s="374">
        <v>0</v>
      </c>
      <c r="F62" s="374">
        <v>0</v>
      </c>
      <c r="G62" s="374">
        <v>0</v>
      </c>
      <c r="H62" s="374">
        <v>0</v>
      </c>
      <c r="I62" s="374">
        <v>0</v>
      </c>
      <c r="J62" s="425">
        <f>SUM(D62:I62)</f>
        <v>0</v>
      </c>
      <c r="K62" s="165"/>
      <c r="L62" s="374">
        <v>0</v>
      </c>
      <c r="M62" s="164"/>
      <c r="N62" s="434">
        <f>+J62+L62</f>
        <v>0</v>
      </c>
      <c r="O62" s="435">
        <f>D62+E62+F62+G62+H62+I62+L62-N62</f>
        <v>0</v>
      </c>
    </row>
    <row r="63" spans="1:15" ht="15">
      <c r="A63" s="411" t="s">
        <v>195</v>
      </c>
      <c r="B63" s="214"/>
      <c r="C63" s="178"/>
      <c r="D63" s="374">
        <v>0</v>
      </c>
      <c r="E63" s="374">
        <v>0</v>
      </c>
      <c r="F63" s="374">
        <v>0</v>
      </c>
      <c r="G63" s="374">
        <v>0</v>
      </c>
      <c r="H63" s="374">
        <v>0</v>
      </c>
      <c r="I63" s="374">
        <v>0</v>
      </c>
      <c r="J63" s="425">
        <f>SUM(D63:I63)</f>
        <v>0</v>
      </c>
      <c r="K63" s="165"/>
      <c r="L63" s="374">
        <v>0</v>
      </c>
      <c r="M63" s="164"/>
      <c r="N63" s="434">
        <f>+J63+L63</f>
        <v>0</v>
      </c>
      <c r="O63" s="435">
        <f>D63+E63+F63+G63+H63+I63+L63-N63</f>
        <v>0</v>
      </c>
    </row>
    <row r="64" spans="1:15" ht="15">
      <c r="A64" s="214" t="s">
        <v>174</v>
      </c>
      <c r="B64" s="214"/>
      <c r="C64" s="172"/>
      <c r="D64" s="429">
        <f>SUM(D62:D63)</f>
        <v>0</v>
      </c>
      <c r="E64" s="429">
        <f aca="true" t="shared" si="8" ref="E64:O64">SUM(E62:E63)</f>
        <v>0</v>
      </c>
      <c r="F64" s="429">
        <f t="shared" si="8"/>
        <v>0</v>
      </c>
      <c r="G64" s="429">
        <f t="shared" si="8"/>
        <v>0</v>
      </c>
      <c r="H64" s="429">
        <f t="shared" si="8"/>
        <v>0</v>
      </c>
      <c r="I64" s="429">
        <f t="shared" si="8"/>
        <v>0</v>
      </c>
      <c r="J64" s="429">
        <f t="shared" si="8"/>
        <v>0</v>
      </c>
      <c r="K64" s="429">
        <f t="shared" si="8"/>
        <v>0</v>
      </c>
      <c r="L64" s="429">
        <f t="shared" si="8"/>
        <v>0</v>
      </c>
      <c r="M64" s="432"/>
      <c r="N64" s="429">
        <f t="shared" si="8"/>
        <v>0</v>
      </c>
      <c r="O64" s="429">
        <f t="shared" si="8"/>
        <v>0</v>
      </c>
    </row>
    <row r="65" spans="1:15" ht="15">
      <c r="A65" s="214"/>
      <c r="B65" s="214"/>
      <c r="C65" s="172"/>
      <c r="D65" s="174"/>
      <c r="E65" s="174"/>
      <c r="F65" s="174"/>
      <c r="G65" s="174"/>
      <c r="H65" s="174"/>
      <c r="I65" s="174"/>
      <c r="J65" s="431"/>
      <c r="K65" s="174"/>
      <c r="L65" s="205"/>
      <c r="M65" s="205"/>
      <c r="N65" s="439"/>
      <c r="O65" s="440"/>
    </row>
    <row r="66" spans="1:15" ht="15">
      <c r="A66" s="194" t="s">
        <v>220</v>
      </c>
      <c r="B66" s="214"/>
      <c r="C66" s="172"/>
      <c r="D66" s="174"/>
      <c r="E66" s="174"/>
      <c r="F66" s="174"/>
      <c r="G66" s="174"/>
      <c r="H66" s="174"/>
      <c r="I66" s="174"/>
      <c r="J66" s="431"/>
      <c r="K66" s="174"/>
      <c r="L66" s="175"/>
      <c r="M66" s="205"/>
      <c r="N66" s="439"/>
      <c r="O66" s="440"/>
    </row>
    <row r="67" spans="1:15" ht="15">
      <c r="A67" s="410"/>
      <c r="B67" s="214"/>
      <c r="C67" s="172"/>
      <c r="D67" s="174"/>
      <c r="E67" s="174"/>
      <c r="F67" s="174"/>
      <c r="G67" s="174"/>
      <c r="H67" s="174"/>
      <c r="I67" s="398"/>
      <c r="J67" s="431"/>
      <c r="K67" s="174"/>
      <c r="L67" s="175"/>
      <c r="M67" s="205"/>
      <c r="N67" s="439"/>
      <c r="O67" s="440"/>
    </row>
    <row r="68" spans="1:15" ht="15">
      <c r="A68" s="411" t="s">
        <v>196</v>
      </c>
      <c r="B68" s="214"/>
      <c r="C68" s="178"/>
      <c r="D68" s="374">
        <v>0</v>
      </c>
      <c r="E68" s="374">
        <v>0</v>
      </c>
      <c r="F68" s="374">
        <v>0</v>
      </c>
      <c r="G68" s="374">
        <v>0</v>
      </c>
      <c r="H68" s="374">
        <v>0</v>
      </c>
      <c r="I68" s="374">
        <v>0</v>
      </c>
      <c r="J68" s="425">
        <f>SUM(D68:I68)</f>
        <v>0</v>
      </c>
      <c r="K68" s="165"/>
      <c r="L68" s="374">
        <v>0</v>
      </c>
      <c r="M68" s="164"/>
      <c r="N68" s="434">
        <f>+J68+L68</f>
        <v>0</v>
      </c>
      <c r="O68" s="435">
        <f>D68+E68+F68+G68+H68+I68+L68-N68</f>
        <v>0</v>
      </c>
    </row>
    <row r="69" spans="1:15" ht="15">
      <c r="A69" s="214" t="s">
        <v>175</v>
      </c>
      <c r="B69" s="214"/>
      <c r="C69" s="172"/>
      <c r="D69" s="429">
        <f>SUM(D68:D68)</f>
        <v>0</v>
      </c>
      <c r="E69" s="429">
        <f aca="true" t="shared" si="9" ref="E69:O69">SUM(E68:E68)</f>
        <v>0</v>
      </c>
      <c r="F69" s="429">
        <f t="shared" si="9"/>
        <v>0</v>
      </c>
      <c r="G69" s="429">
        <f t="shared" si="9"/>
        <v>0</v>
      </c>
      <c r="H69" s="429">
        <f t="shared" si="9"/>
        <v>0</v>
      </c>
      <c r="I69" s="429">
        <f t="shared" si="9"/>
        <v>0</v>
      </c>
      <c r="J69" s="429">
        <f t="shared" si="9"/>
        <v>0</v>
      </c>
      <c r="K69" s="429">
        <f t="shared" si="9"/>
        <v>0</v>
      </c>
      <c r="L69" s="429">
        <f t="shared" si="9"/>
        <v>0</v>
      </c>
      <c r="M69" s="432"/>
      <c r="N69" s="429">
        <f t="shared" si="9"/>
        <v>0</v>
      </c>
      <c r="O69" s="429">
        <f t="shared" si="9"/>
        <v>0</v>
      </c>
    </row>
    <row r="70" spans="1:15" ht="15">
      <c r="A70" s="214"/>
      <c r="B70" s="214"/>
      <c r="C70" s="172"/>
      <c r="D70" s="174"/>
      <c r="E70" s="174"/>
      <c r="F70" s="174"/>
      <c r="G70" s="174"/>
      <c r="H70" s="174"/>
      <c r="I70" s="174"/>
      <c r="J70" s="431"/>
      <c r="K70" s="174"/>
      <c r="L70" s="205"/>
      <c r="M70" s="205"/>
      <c r="N70" s="439"/>
      <c r="O70" s="440"/>
    </row>
    <row r="71" spans="1:15" ht="15">
      <c r="A71" s="194" t="s">
        <v>221</v>
      </c>
      <c r="B71" s="214"/>
      <c r="C71" s="172"/>
      <c r="D71" s="174"/>
      <c r="E71" s="174"/>
      <c r="F71" s="174"/>
      <c r="G71" s="174"/>
      <c r="H71" s="174"/>
      <c r="I71" s="174"/>
      <c r="J71" s="431"/>
      <c r="K71" s="174"/>
      <c r="L71" s="175"/>
      <c r="M71" s="205"/>
      <c r="N71" s="439"/>
      <c r="O71" s="440"/>
    </row>
    <row r="72" spans="1:15" ht="15">
      <c r="A72" s="410"/>
      <c r="B72" s="214"/>
      <c r="C72" s="172"/>
      <c r="D72" s="174"/>
      <c r="E72" s="174"/>
      <c r="F72" s="174"/>
      <c r="G72" s="174"/>
      <c r="H72" s="174"/>
      <c r="I72" s="174"/>
      <c r="J72" s="431"/>
      <c r="K72" s="174"/>
      <c r="L72" s="175"/>
      <c r="M72" s="205"/>
      <c r="N72" s="439"/>
      <c r="O72" s="440"/>
    </row>
    <row r="73" spans="1:15" ht="15">
      <c r="A73" s="411" t="s">
        <v>197</v>
      </c>
      <c r="B73" s="214"/>
      <c r="C73" s="178"/>
      <c r="D73" s="374">
        <v>0</v>
      </c>
      <c r="E73" s="374">
        <v>0</v>
      </c>
      <c r="F73" s="374">
        <v>0</v>
      </c>
      <c r="G73" s="374">
        <v>0</v>
      </c>
      <c r="H73" s="374">
        <v>0</v>
      </c>
      <c r="I73" s="374">
        <v>0</v>
      </c>
      <c r="J73" s="425">
        <f>SUM(D73:I73)</f>
        <v>0</v>
      </c>
      <c r="K73" s="165"/>
      <c r="L73" s="374">
        <v>0</v>
      </c>
      <c r="M73" s="164"/>
      <c r="N73" s="434">
        <f>+J73+L73</f>
        <v>0</v>
      </c>
      <c r="O73" s="435">
        <f>D73+E73+F73+G73+H73+I73+L73-N73</f>
        <v>0</v>
      </c>
    </row>
    <row r="74" spans="1:15" ht="15">
      <c r="A74" s="411" t="s">
        <v>153</v>
      </c>
      <c r="B74" s="214"/>
      <c r="C74" s="178"/>
      <c r="D74" s="374">
        <v>0</v>
      </c>
      <c r="E74" s="374">
        <v>0</v>
      </c>
      <c r="F74" s="374">
        <v>0</v>
      </c>
      <c r="G74" s="374">
        <v>0</v>
      </c>
      <c r="H74" s="374">
        <v>0</v>
      </c>
      <c r="I74" s="374">
        <v>0</v>
      </c>
      <c r="J74" s="425">
        <f>SUM(D74:I74)</f>
        <v>0</v>
      </c>
      <c r="K74" s="165"/>
      <c r="L74" s="374">
        <v>0</v>
      </c>
      <c r="M74" s="164"/>
      <c r="N74" s="434">
        <f>+J74+L74</f>
        <v>0</v>
      </c>
      <c r="O74" s="435">
        <f>D74+E74+F74+G74+H74+I74+L74-N74</f>
        <v>0</v>
      </c>
    </row>
    <row r="75" spans="1:15" ht="15">
      <c r="A75" s="411" t="s">
        <v>198</v>
      </c>
      <c r="B75" s="214"/>
      <c r="C75" s="178"/>
      <c r="D75" s="374">
        <v>0</v>
      </c>
      <c r="E75" s="374">
        <v>0</v>
      </c>
      <c r="F75" s="374">
        <v>0</v>
      </c>
      <c r="G75" s="374">
        <v>0</v>
      </c>
      <c r="H75" s="374">
        <v>0</v>
      </c>
      <c r="I75" s="374">
        <v>0</v>
      </c>
      <c r="J75" s="425">
        <f>SUM(D75:I75)</f>
        <v>0</v>
      </c>
      <c r="K75" s="165"/>
      <c r="L75" s="374">
        <v>0</v>
      </c>
      <c r="M75" s="164"/>
      <c r="N75" s="434">
        <f>+J75+L75</f>
        <v>0</v>
      </c>
      <c r="O75" s="435">
        <f>D75+E75+F75+G75+H75+I75+L75-N75</f>
        <v>0</v>
      </c>
    </row>
    <row r="76" spans="1:15" ht="15">
      <c r="A76" s="214" t="s">
        <v>176</v>
      </c>
      <c r="B76" s="214"/>
      <c r="C76" s="204"/>
      <c r="D76" s="432">
        <f>SUM(D73:D75)</f>
        <v>0</v>
      </c>
      <c r="E76" s="432">
        <f aca="true" t="shared" si="10" ref="E76:O76">SUM(E73:E75)</f>
        <v>0</v>
      </c>
      <c r="F76" s="432">
        <f t="shared" si="10"/>
        <v>0</v>
      </c>
      <c r="G76" s="432">
        <f t="shared" si="10"/>
        <v>0</v>
      </c>
      <c r="H76" s="432">
        <f t="shared" si="10"/>
        <v>0</v>
      </c>
      <c r="I76" s="432">
        <f t="shared" si="10"/>
        <v>0</v>
      </c>
      <c r="J76" s="432">
        <f t="shared" si="10"/>
        <v>0</v>
      </c>
      <c r="K76" s="432">
        <f t="shared" si="10"/>
        <v>0</v>
      </c>
      <c r="L76" s="432">
        <f t="shared" si="10"/>
        <v>0</v>
      </c>
      <c r="M76" s="432"/>
      <c r="N76" s="426">
        <f t="shared" si="10"/>
        <v>0</v>
      </c>
      <c r="O76" s="436">
        <f t="shared" si="10"/>
        <v>0</v>
      </c>
    </row>
    <row r="77" spans="1:15" ht="15.75" thickBot="1">
      <c r="A77" s="227"/>
      <c r="B77" s="227"/>
      <c r="C77" s="228"/>
      <c r="D77" s="229"/>
      <c r="E77" s="229"/>
      <c r="F77" s="229"/>
      <c r="G77" s="229"/>
      <c r="H77" s="229"/>
      <c r="I77" s="229"/>
      <c r="J77" s="433"/>
      <c r="K77" s="229"/>
      <c r="L77" s="231"/>
      <c r="M77" s="231"/>
      <c r="N77" s="443"/>
      <c r="O77" s="444"/>
    </row>
    <row r="78" spans="1:15" ht="15.75" thickBot="1">
      <c r="A78" s="227" t="s">
        <v>140</v>
      </c>
      <c r="B78" s="227"/>
      <c r="C78" s="228"/>
      <c r="D78" s="433">
        <f aca="true" t="shared" si="11" ref="D78:J78">+D22+D36+D44+D51+D58+D64+D69+D76</f>
        <v>0</v>
      </c>
      <c r="E78" s="433">
        <f t="shared" si="11"/>
        <v>0</v>
      </c>
      <c r="F78" s="433">
        <f t="shared" si="11"/>
        <v>0</v>
      </c>
      <c r="G78" s="433">
        <f t="shared" si="11"/>
        <v>0</v>
      </c>
      <c r="H78" s="433">
        <f t="shared" si="11"/>
        <v>0</v>
      </c>
      <c r="I78" s="433">
        <f t="shared" si="11"/>
        <v>0</v>
      </c>
      <c r="J78" s="433">
        <f t="shared" si="11"/>
        <v>0</v>
      </c>
      <c r="K78" s="433"/>
      <c r="L78" s="445">
        <f>+L22+L36+L44+L51+L58+L64+L69+L76</f>
        <v>0</v>
      </c>
      <c r="M78" s="446"/>
      <c r="N78" s="433">
        <f>+N22+N36+N44+N51+N58+N64+N69+N76</f>
        <v>0</v>
      </c>
      <c r="O78" s="433">
        <f>+O22+O36+O44+O51+O58+O64+O69+O76</f>
        <v>0</v>
      </c>
    </row>
    <row r="79" spans="1:15" ht="15">
      <c r="A79" s="223"/>
      <c r="B79" s="223"/>
      <c r="C79" s="224"/>
      <c r="D79" s="176"/>
      <c r="E79" s="176"/>
      <c r="F79" s="176"/>
      <c r="G79" s="176"/>
      <c r="H79" s="176"/>
      <c r="I79" s="176"/>
      <c r="J79" s="173"/>
      <c r="K79" s="173"/>
      <c r="L79" s="164"/>
      <c r="M79" s="164"/>
      <c r="N79" s="176"/>
      <c r="O79" s="177"/>
    </row>
  </sheetData>
  <sheetProtection password="C51F" sheet="1"/>
  <mergeCells count="7">
    <mergeCell ref="B9:E9"/>
    <mergeCell ref="B5:E5"/>
    <mergeCell ref="B6:E6"/>
    <mergeCell ref="A1:O1"/>
    <mergeCell ref="A3:O3"/>
    <mergeCell ref="B7:E7"/>
    <mergeCell ref="B8:E8"/>
  </mergeCells>
  <printOptions horizontalCentered="1"/>
  <pageMargins left="0" right="0" top="0.3937007874015748" bottom="0.3937007874015748" header="0" footer="0"/>
  <pageSetup fitToHeight="2" fitToWidth="1" horizontalDpi="600" verticalDpi="600" orientation="landscape" scale="72"/>
  <headerFooter alignWithMargins="0">
    <oddFooter>&amp;L&amp;8&amp;A&amp;C&amp;8Conservation International
Colombia&amp;R&amp;8&amp;P of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5" zoomScaleNormal="75" zoomScalePageLayoutView="0" workbookViewId="0" topLeftCell="A1">
      <selection activeCell="D48" sqref="D48"/>
    </sheetView>
  </sheetViews>
  <sheetFormatPr defaultColWidth="8.88671875" defaultRowHeight="15"/>
  <cols>
    <col min="1" max="1" width="45.88671875" style="148" bestFit="1" customWidth="1"/>
    <col min="2" max="2" width="6.4453125" style="148" bestFit="1" customWidth="1"/>
    <col min="3" max="3" width="5.88671875" style="148" bestFit="1" customWidth="1"/>
    <col min="4" max="7" width="12.4453125" style="148" bestFit="1" customWidth="1"/>
    <col min="8" max="9" width="13.3359375" style="148" bestFit="1" customWidth="1"/>
    <col min="10" max="10" width="17.10546875" style="148" bestFit="1" customWidth="1"/>
    <col min="11" max="11" width="5.4453125" style="148" bestFit="1" customWidth="1"/>
    <col min="12" max="12" width="13.3359375" style="148" bestFit="1" customWidth="1"/>
    <col min="13" max="13" width="1.66796875" style="203" customWidth="1"/>
    <col min="14" max="14" width="13.3359375" style="146" bestFit="1" customWidth="1"/>
    <col min="15" max="15" width="10.6640625" style="147" customWidth="1"/>
    <col min="16" max="16384" width="8.88671875" style="148" customWidth="1"/>
  </cols>
  <sheetData>
    <row r="1" spans="1:15" ht="30.75" customHeight="1">
      <c r="A1" s="552" t="s">
        <v>121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</row>
    <row r="2" spans="1:15" ht="15">
      <c r="A2" s="149"/>
      <c r="B2" s="149"/>
      <c r="C2" s="150"/>
      <c r="D2" s="146"/>
      <c r="E2" s="144"/>
      <c r="F2" s="144"/>
      <c r="G2" s="144"/>
      <c r="H2" s="144"/>
      <c r="I2" s="144"/>
      <c r="J2" s="144"/>
      <c r="K2" s="145"/>
      <c r="L2" s="145"/>
      <c r="M2" s="144"/>
      <c r="N2" s="145"/>
      <c r="O2" s="183"/>
    </row>
    <row r="3" spans="1:15" ht="20.25">
      <c r="A3" s="548" t="s">
        <v>239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</row>
    <row r="4" spans="1:15" ht="18">
      <c r="A4" s="140"/>
      <c r="B4" s="149"/>
      <c r="E4" s="144"/>
      <c r="F4" s="144"/>
      <c r="G4" s="144"/>
      <c r="H4" s="144"/>
      <c r="I4" s="144"/>
      <c r="J4" s="144"/>
      <c r="K4" s="145"/>
      <c r="L4" s="145"/>
      <c r="M4" s="144"/>
      <c r="N4" s="145"/>
      <c r="O4" s="183"/>
    </row>
    <row r="5" spans="1:15" ht="16.5" thickBot="1">
      <c r="A5" s="356" t="s">
        <v>122</v>
      </c>
      <c r="B5" s="550">
        <f>#N/A</f>
        <v>0</v>
      </c>
      <c r="C5" s="551"/>
      <c r="D5" s="551"/>
      <c r="E5" s="551"/>
      <c r="F5" s="144"/>
      <c r="G5" s="144"/>
      <c r="H5" s="144"/>
      <c r="I5" s="144"/>
      <c r="J5" s="144"/>
      <c r="K5" s="145"/>
      <c r="L5" s="145"/>
      <c r="M5" s="144"/>
      <c r="N5" s="145"/>
      <c r="O5" s="183"/>
    </row>
    <row r="6" spans="1:15" ht="16.5" thickBot="1">
      <c r="A6" s="356" t="s">
        <v>177</v>
      </c>
      <c r="B6" s="550">
        <f>#N/A</f>
        <v>0</v>
      </c>
      <c r="C6" s="551"/>
      <c r="D6" s="551"/>
      <c r="E6" s="551"/>
      <c r="F6" s="144"/>
      <c r="G6" s="144"/>
      <c r="H6" s="144"/>
      <c r="I6" s="144"/>
      <c r="J6" s="144"/>
      <c r="K6" s="145"/>
      <c r="L6" s="145"/>
      <c r="M6" s="144"/>
      <c r="N6" s="145"/>
      <c r="O6" s="183"/>
    </row>
    <row r="7" spans="1:15" ht="16.5" thickBot="1">
      <c r="A7" s="356" t="s">
        <v>178</v>
      </c>
      <c r="B7" s="550">
        <f>#N/A</f>
        <v>0</v>
      </c>
      <c r="C7" s="551"/>
      <c r="D7" s="551"/>
      <c r="E7" s="551"/>
      <c r="F7" s="144"/>
      <c r="G7" s="144"/>
      <c r="H7" s="144"/>
      <c r="I7" s="144"/>
      <c r="J7" s="144"/>
      <c r="K7" s="145"/>
      <c r="L7" s="145"/>
      <c r="M7" s="144"/>
      <c r="N7" s="145"/>
      <c r="O7" s="183"/>
    </row>
    <row r="8" spans="1:15" ht="16.5" thickBot="1">
      <c r="A8" s="356" t="s">
        <v>123</v>
      </c>
      <c r="B8" s="550">
        <f>#N/A</f>
        <v>0</v>
      </c>
      <c r="C8" s="551"/>
      <c r="D8" s="551"/>
      <c r="E8" s="551"/>
      <c r="F8" s="144"/>
      <c r="G8" s="144"/>
      <c r="H8" s="144"/>
      <c r="I8" s="144"/>
      <c r="J8" s="144"/>
      <c r="K8" s="145"/>
      <c r="L8" s="145"/>
      <c r="M8" s="144"/>
      <c r="N8" s="145"/>
      <c r="O8" s="183"/>
    </row>
    <row r="9" spans="1:15" ht="16.5" thickBot="1">
      <c r="A9" s="356" t="s">
        <v>179</v>
      </c>
      <c r="B9" s="550">
        <f>#N/A</f>
        <v>0</v>
      </c>
      <c r="C9" s="551"/>
      <c r="D9" s="551"/>
      <c r="E9" s="551"/>
      <c r="F9" s="144"/>
      <c r="G9" s="144"/>
      <c r="H9" s="144"/>
      <c r="I9" s="144"/>
      <c r="J9" s="144"/>
      <c r="K9" s="145"/>
      <c r="L9" s="145"/>
      <c r="M9" s="144"/>
      <c r="N9" s="145"/>
      <c r="O9" s="183"/>
    </row>
    <row r="10" spans="1:15" ht="15">
      <c r="A10" s="349"/>
      <c r="B10" s="149"/>
      <c r="E10" s="144"/>
      <c r="F10" s="144"/>
      <c r="G10" s="144"/>
      <c r="H10" s="144"/>
      <c r="I10" s="144"/>
      <c r="J10" s="144"/>
      <c r="K10" s="145"/>
      <c r="L10" s="145"/>
      <c r="M10" s="144"/>
      <c r="N10" s="145"/>
      <c r="O10" s="183"/>
    </row>
    <row r="11" spans="1:15" ht="15">
      <c r="A11" s="349"/>
      <c r="B11" s="216"/>
      <c r="E11" s="144"/>
      <c r="F11" s="144"/>
      <c r="G11" s="144"/>
      <c r="H11" s="144"/>
      <c r="I11" s="144"/>
      <c r="J11" s="144"/>
      <c r="K11" s="145"/>
      <c r="L11" s="145"/>
      <c r="M11" s="144"/>
      <c r="N11" s="145"/>
      <c r="O11" s="183"/>
    </row>
    <row r="12" spans="1:15" ht="15">
      <c r="A12" s="349"/>
      <c r="B12" s="216"/>
      <c r="E12" s="144"/>
      <c r="F12" s="144"/>
      <c r="G12" s="144"/>
      <c r="H12" s="144"/>
      <c r="I12" s="144"/>
      <c r="J12" s="144"/>
      <c r="K12" s="145"/>
      <c r="L12" s="145"/>
      <c r="M12" s="144"/>
      <c r="N12" s="145"/>
      <c r="O12" s="183"/>
    </row>
    <row r="13" spans="1:15" ht="15">
      <c r="A13" s="349"/>
      <c r="B13" s="216"/>
      <c r="E13" s="144"/>
      <c r="F13" s="144"/>
      <c r="G13" s="144"/>
      <c r="H13" s="144"/>
      <c r="I13" s="144"/>
      <c r="J13" s="144"/>
      <c r="K13" s="145"/>
      <c r="L13" s="145"/>
      <c r="M13" s="144"/>
      <c r="N13" s="145"/>
      <c r="O13" s="183"/>
    </row>
    <row r="14" spans="1:14" ht="15">
      <c r="A14" s="349"/>
      <c r="B14" s="216"/>
      <c r="E14" s="144"/>
      <c r="F14" s="144"/>
      <c r="G14" s="144"/>
      <c r="H14" s="144"/>
      <c r="I14" s="144"/>
      <c r="J14" s="156" t="s">
        <v>118</v>
      </c>
      <c r="K14" s="157"/>
      <c r="L14" s="158" t="s">
        <v>129</v>
      </c>
      <c r="M14" s="156"/>
      <c r="N14" s="185" t="s">
        <v>119</v>
      </c>
    </row>
    <row r="15" spans="1:15" ht="15">
      <c r="A15" s="409" t="s">
        <v>181</v>
      </c>
      <c r="B15" s="217" t="s">
        <v>182</v>
      </c>
      <c r="C15" s="159" t="s">
        <v>183</v>
      </c>
      <c r="D15" s="186" t="s">
        <v>165</v>
      </c>
      <c r="E15" s="186" t="s">
        <v>164</v>
      </c>
      <c r="F15" s="186" t="s">
        <v>166</v>
      </c>
      <c r="G15" s="186" t="s">
        <v>167</v>
      </c>
      <c r="H15" s="186" t="s">
        <v>235</v>
      </c>
      <c r="I15" s="186" t="s">
        <v>236</v>
      </c>
      <c r="J15" s="156" t="s">
        <v>180</v>
      </c>
      <c r="K15" s="157"/>
      <c r="L15" s="158" t="s">
        <v>128</v>
      </c>
      <c r="M15" s="156"/>
      <c r="N15" s="159" t="s">
        <v>127</v>
      </c>
      <c r="O15" s="147" t="s">
        <v>155</v>
      </c>
    </row>
    <row r="16" spans="1:13" ht="15">
      <c r="A16" s="196" t="s">
        <v>142</v>
      </c>
      <c r="B16" s="218"/>
      <c r="C16" s="153"/>
      <c r="D16" s="154"/>
      <c r="E16" s="155"/>
      <c r="F16" s="155"/>
      <c r="G16" s="155"/>
      <c r="H16" s="155"/>
      <c r="I16" s="155"/>
      <c r="J16" s="155"/>
      <c r="K16" s="157"/>
      <c r="L16" s="160"/>
      <c r="M16" s="220"/>
    </row>
    <row r="17" spans="1:13" ht="15">
      <c r="A17" s="161"/>
      <c r="B17" s="161"/>
      <c r="C17" s="153"/>
      <c r="D17" s="154"/>
      <c r="E17" s="155"/>
      <c r="F17" s="155"/>
      <c r="G17" s="155"/>
      <c r="H17" s="155"/>
      <c r="I17" s="155"/>
      <c r="J17" s="155"/>
      <c r="K17" s="157"/>
      <c r="L17" s="160"/>
      <c r="M17" s="220"/>
    </row>
    <row r="18" spans="1:13" ht="15.75" customHeight="1">
      <c r="A18" s="410" t="s">
        <v>139</v>
      </c>
      <c r="B18" s="162"/>
      <c r="C18" s="153"/>
      <c r="D18" s="154"/>
      <c r="E18" s="155"/>
      <c r="F18" s="155"/>
      <c r="G18" s="155"/>
      <c r="H18" s="155"/>
      <c r="I18" s="155"/>
      <c r="J18" s="155"/>
      <c r="K18" s="157"/>
      <c r="L18" s="160"/>
      <c r="M18" s="220"/>
    </row>
    <row r="19" spans="1:15" ht="14.25">
      <c r="A19" s="411" t="s">
        <v>187</v>
      </c>
      <c r="B19" s="163"/>
      <c r="C19" s="153"/>
      <c r="D19" s="374">
        <v>0</v>
      </c>
      <c r="E19" s="374">
        <v>0</v>
      </c>
      <c r="F19" s="374">
        <v>0</v>
      </c>
      <c r="G19" s="374">
        <v>0</v>
      </c>
      <c r="H19" s="374">
        <v>0</v>
      </c>
      <c r="I19" s="374">
        <v>0</v>
      </c>
      <c r="J19" s="164">
        <f>SUM(D19:I19)</f>
        <v>0</v>
      </c>
      <c r="K19" s="165"/>
      <c r="L19" s="374">
        <v>0</v>
      </c>
      <c r="M19" s="164"/>
      <c r="N19" s="167">
        <f>+J19+L19</f>
        <v>0</v>
      </c>
      <c r="O19" s="168">
        <f>D19+E19+F19+G19+H19+I19+L19-N19</f>
        <v>0</v>
      </c>
    </row>
    <row r="20" spans="1:15" ht="14.25">
      <c r="A20" s="411" t="s">
        <v>188</v>
      </c>
      <c r="B20" s="169"/>
      <c r="C20" s="153"/>
      <c r="D20" s="374">
        <v>0</v>
      </c>
      <c r="E20" s="374">
        <v>0</v>
      </c>
      <c r="F20" s="374">
        <v>0</v>
      </c>
      <c r="G20" s="374">
        <v>0</v>
      </c>
      <c r="H20" s="374">
        <v>0</v>
      </c>
      <c r="I20" s="374">
        <v>0</v>
      </c>
      <c r="J20" s="164">
        <f>SUM(D20:I20)</f>
        <v>0</v>
      </c>
      <c r="K20" s="165"/>
      <c r="L20" s="374">
        <v>0</v>
      </c>
      <c r="M20" s="164"/>
      <c r="N20" s="167">
        <f>+J20+L20</f>
        <v>0</v>
      </c>
      <c r="O20" s="168">
        <f>D20+E20+F20+G20+H20+I20+L20-N20</f>
        <v>0</v>
      </c>
    </row>
    <row r="21" spans="1:15" ht="14.25">
      <c r="A21" s="411" t="s">
        <v>141</v>
      </c>
      <c r="B21" s="169"/>
      <c r="C21" s="153"/>
      <c r="D21" s="374">
        <v>0</v>
      </c>
      <c r="E21" s="374">
        <v>0</v>
      </c>
      <c r="F21" s="374">
        <v>0</v>
      </c>
      <c r="G21" s="374">
        <v>0</v>
      </c>
      <c r="H21" s="374">
        <v>0</v>
      </c>
      <c r="I21" s="374">
        <v>0</v>
      </c>
      <c r="J21" s="164">
        <f>SUM(D21:I21)</f>
        <v>0</v>
      </c>
      <c r="K21" s="165"/>
      <c r="L21" s="374">
        <v>0</v>
      </c>
      <c r="M21" s="164"/>
      <c r="N21" s="167">
        <f>+J21+L21</f>
        <v>0</v>
      </c>
      <c r="O21" s="168">
        <f>D21+E21+F21+G21+H21+I21+L21-N21</f>
        <v>0</v>
      </c>
    </row>
    <row r="22" spans="1:15" ht="15">
      <c r="A22" s="412" t="s">
        <v>168</v>
      </c>
      <c r="B22" s="170"/>
      <c r="C22" s="153"/>
      <c r="D22" s="191">
        <f aca="true" t="shared" si="0" ref="D22:O22">SUM(D19:D21)</f>
        <v>0</v>
      </c>
      <c r="E22" s="191">
        <f t="shared" si="0"/>
        <v>0</v>
      </c>
      <c r="F22" s="191">
        <f t="shared" si="0"/>
        <v>0</v>
      </c>
      <c r="G22" s="191">
        <f t="shared" si="0"/>
        <v>0</v>
      </c>
      <c r="H22" s="191">
        <f t="shared" si="0"/>
        <v>0</v>
      </c>
      <c r="I22" s="191">
        <f t="shared" si="0"/>
        <v>0</v>
      </c>
      <c r="J22" s="191">
        <f t="shared" si="0"/>
        <v>0</v>
      </c>
      <c r="K22" s="191">
        <f t="shared" si="0"/>
        <v>0</v>
      </c>
      <c r="L22" s="191">
        <f t="shared" si="0"/>
        <v>0</v>
      </c>
      <c r="M22" s="191"/>
      <c r="N22" s="191">
        <f t="shared" si="0"/>
        <v>0</v>
      </c>
      <c r="O22" s="192">
        <f t="shared" si="0"/>
        <v>0</v>
      </c>
    </row>
    <row r="23" spans="1:15" ht="14.25">
      <c r="A23" s="413"/>
      <c r="B23" s="215"/>
      <c r="C23" s="188"/>
      <c r="D23" s="189"/>
      <c r="E23" s="189"/>
      <c r="F23" s="189"/>
      <c r="G23" s="189"/>
      <c r="H23" s="189"/>
      <c r="I23" s="189"/>
      <c r="J23" s="190"/>
      <c r="K23" s="190"/>
      <c r="L23" s="189"/>
      <c r="M23" s="189"/>
      <c r="N23" s="189"/>
      <c r="O23" s="193"/>
    </row>
    <row r="24" spans="1:15" ht="14.25">
      <c r="A24" s="413"/>
      <c r="B24" s="215"/>
      <c r="C24" s="188"/>
      <c r="D24" s="176"/>
      <c r="E24" s="176"/>
      <c r="F24" s="176"/>
      <c r="G24" s="176"/>
      <c r="H24" s="176"/>
      <c r="I24" s="176"/>
      <c r="J24" s="173"/>
      <c r="K24" s="173"/>
      <c r="L24" s="164"/>
      <c r="M24" s="164"/>
      <c r="N24" s="176"/>
      <c r="O24" s="183"/>
    </row>
    <row r="25" spans="1:14" ht="15">
      <c r="A25" s="414" t="s">
        <v>143</v>
      </c>
      <c r="B25" s="219"/>
      <c r="C25" s="178"/>
      <c r="D25" s="179"/>
      <c r="E25" s="179"/>
      <c r="F25" s="179"/>
      <c r="G25" s="179"/>
      <c r="H25" s="179"/>
      <c r="I25" s="179"/>
      <c r="J25" s="179"/>
      <c r="K25" s="179"/>
      <c r="L25" s="180"/>
      <c r="M25" s="179"/>
      <c r="N25" s="167"/>
    </row>
    <row r="26" spans="1:14" ht="14.25">
      <c r="A26" s="415"/>
      <c r="B26" s="169"/>
      <c r="C26" s="178"/>
      <c r="D26" s="179"/>
      <c r="E26" s="179"/>
      <c r="F26" s="179"/>
      <c r="G26" s="179"/>
      <c r="H26" s="179"/>
      <c r="I26" s="179"/>
      <c r="J26" s="179"/>
      <c r="K26" s="179"/>
      <c r="L26" s="180"/>
      <c r="M26" s="179"/>
      <c r="N26" s="167"/>
    </row>
    <row r="27" spans="1:14" ht="15">
      <c r="A27" s="410" t="s">
        <v>126</v>
      </c>
      <c r="B27" s="162"/>
      <c r="C27" s="178"/>
      <c r="D27" s="179"/>
      <c r="E27" s="179"/>
      <c r="F27" s="179"/>
      <c r="G27" s="179"/>
      <c r="H27" s="179"/>
      <c r="I27" s="179"/>
      <c r="J27" s="179"/>
      <c r="K27" s="179"/>
      <c r="L27" s="180"/>
      <c r="M27" s="179"/>
      <c r="N27" s="167"/>
    </row>
    <row r="28" spans="1:15" ht="14.25">
      <c r="A28" s="411" t="s">
        <v>144</v>
      </c>
      <c r="B28" s="169"/>
      <c r="C28" s="178"/>
      <c r="D28" s="374">
        <v>0</v>
      </c>
      <c r="E28" s="374">
        <v>0</v>
      </c>
      <c r="F28" s="374">
        <v>0</v>
      </c>
      <c r="G28" s="374">
        <v>0</v>
      </c>
      <c r="H28" s="374">
        <v>0</v>
      </c>
      <c r="I28" s="374">
        <v>0</v>
      </c>
      <c r="J28" s="164">
        <f aca="true" t="shared" si="1" ref="J28:J35">SUM(D28:I28)</f>
        <v>0</v>
      </c>
      <c r="K28" s="165"/>
      <c r="L28" s="374">
        <v>0</v>
      </c>
      <c r="M28" s="164"/>
      <c r="N28" s="167">
        <f aca="true" t="shared" si="2" ref="N28:N35">+J28+L28</f>
        <v>0</v>
      </c>
      <c r="O28" s="168">
        <f aca="true" t="shared" si="3" ref="O28:O35">D28+E28+F28+G28+H28+I28+L28-N28</f>
        <v>0</v>
      </c>
    </row>
    <row r="29" spans="1:15" ht="14.25">
      <c r="A29" s="411" t="s">
        <v>145</v>
      </c>
      <c r="B29" s="181"/>
      <c r="C29" s="178"/>
      <c r="D29" s="374">
        <v>0</v>
      </c>
      <c r="E29" s="374">
        <v>0</v>
      </c>
      <c r="F29" s="374">
        <v>0</v>
      </c>
      <c r="G29" s="374">
        <v>0</v>
      </c>
      <c r="H29" s="374">
        <v>0</v>
      </c>
      <c r="I29" s="374">
        <v>0</v>
      </c>
      <c r="J29" s="164">
        <f t="shared" si="1"/>
        <v>0</v>
      </c>
      <c r="K29" s="165"/>
      <c r="L29" s="374">
        <v>0</v>
      </c>
      <c r="M29" s="164"/>
      <c r="N29" s="167">
        <f t="shared" si="2"/>
        <v>0</v>
      </c>
      <c r="O29" s="168">
        <f t="shared" si="3"/>
        <v>0</v>
      </c>
    </row>
    <row r="30" spans="1:15" ht="14.25">
      <c r="A30" s="411" t="s">
        <v>189</v>
      </c>
      <c r="B30" s="163"/>
      <c r="C30" s="178"/>
      <c r="D30" s="374">
        <v>0</v>
      </c>
      <c r="E30" s="374">
        <v>0</v>
      </c>
      <c r="F30" s="374">
        <v>0</v>
      </c>
      <c r="G30" s="374">
        <v>0</v>
      </c>
      <c r="H30" s="374">
        <v>0</v>
      </c>
      <c r="I30" s="374">
        <v>0</v>
      </c>
      <c r="J30" s="164">
        <f t="shared" si="1"/>
        <v>0</v>
      </c>
      <c r="K30" s="165"/>
      <c r="L30" s="374">
        <v>0</v>
      </c>
      <c r="M30" s="164"/>
      <c r="N30" s="167">
        <f t="shared" si="2"/>
        <v>0</v>
      </c>
      <c r="O30" s="168">
        <f t="shared" si="3"/>
        <v>0</v>
      </c>
    </row>
    <row r="31" spans="1:15" ht="14.25">
      <c r="A31" s="411" t="s">
        <v>190</v>
      </c>
      <c r="B31" s="169"/>
      <c r="C31" s="178"/>
      <c r="D31" s="374">
        <v>0</v>
      </c>
      <c r="E31" s="374">
        <v>0</v>
      </c>
      <c r="F31" s="374">
        <v>0</v>
      </c>
      <c r="G31" s="374">
        <v>0</v>
      </c>
      <c r="H31" s="374">
        <v>0</v>
      </c>
      <c r="I31" s="374">
        <v>0</v>
      </c>
      <c r="J31" s="164">
        <f t="shared" si="1"/>
        <v>0</v>
      </c>
      <c r="K31" s="165"/>
      <c r="L31" s="374">
        <v>0</v>
      </c>
      <c r="M31" s="164"/>
      <c r="N31" s="167">
        <f t="shared" si="2"/>
        <v>0</v>
      </c>
      <c r="O31" s="168">
        <f t="shared" si="3"/>
        <v>0</v>
      </c>
    </row>
    <row r="32" spans="1:15" ht="14.25">
      <c r="A32" s="411" t="s">
        <v>191</v>
      </c>
      <c r="B32" s="163"/>
      <c r="C32" s="178"/>
      <c r="D32" s="374">
        <v>0</v>
      </c>
      <c r="E32" s="374">
        <v>0</v>
      </c>
      <c r="F32" s="374">
        <v>0</v>
      </c>
      <c r="G32" s="374">
        <v>0</v>
      </c>
      <c r="H32" s="374">
        <v>0</v>
      </c>
      <c r="I32" s="374">
        <v>0</v>
      </c>
      <c r="J32" s="164">
        <f t="shared" si="1"/>
        <v>0</v>
      </c>
      <c r="K32" s="165"/>
      <c r="L32" s="374">
        <v>0</v>
      </c>
      <c r="M32" s="164"/>
      <c r="N32" s="167">
        <f t="shared" si="2"/>
        <v>0</v>
      </c>
      <c r="O32" s="168">
        <f t="shared" si="3"/>
        <v>0</v>
      </c>
    </row>
    <row r="33" spans="1:15" ht="28.5">
      <c r="A33" s="411" t="s">
        <v>192</v>
      </c>
      <c r="B33" s="163"/>
      <c r="C33" s="178"/>
      <c r="D33" s="374">
        <v>0</v>
      </c>
      <c r="E33" s="374">
        <v>0</v>
      </c>
      <c r="F33" s="374">
        <v>0</v>
      </c>
      <c r="G33" s="374">
        <v>0</v>
      </c>
      <c r="H33" s="374">
        <v>0</v>
      </c>
      <c r="I33" s="374">
        <v>0</v>
      </c>
      <c r="J33" s="164">
        <f t="shared" si="1"/>
        <v>0</v>
      </c>
      <c r="K33" s="165"/>
      <c r="L33" s="374">
        <v>0</v>
      </c>
      <c r="M33" s="164"/>
      <c r="N33" s="167">
        <f t="shared" si="2"/>
        <v>0</v>
      </c>
      <c r="O33" s="168">
        <f t="shared" si="3"/>
        <v>0</v>
      </c>
    </row>
    <row r="34" spans="1:15" ht="14.25">
      <c r="A34" s="411" t="s">
        <v>147</v>
      </c>
      <c r="B34" s="163"/>
      <c r="C34" s="178"/>
      <c r="D34" s="374">
        <v>0</v>
      </c>
      <c r="E34" s="374">
        <v>0</v>
      </c>
      <c r="F34" s="374">
        <v>0</v>
      </c>
      <c r="G34" s="374">
        <v>0</v>
      </c>
      <c r="H34" s="374"/>
      <c r="I34" s="374"/>
      <c r="J34" s="164">
        <f t="shared" si="1"/>
        <v>0</v>
      </c>
      <c r="K34" s="165"/>
      <c r="L34" s="374">
        <v>0</v>
      </c>
      <c r="M34" s="164"/>
      <c r="N34" s="167">
        <f t="shared" si="2"/>
        <v>0</v>
      </c>
      <c r="O34" s="168">
        <f t="shared" si="3"/>
        <v>0</v>
      </c>
    </row>
    <row r="35" spans="1:15" ht="14.25">
      <c r="A35" s="178" t="s">
        <v>146</v>
      </c>
      <c r="B35" s="163"/>
      <c r="C35" s="178"/>
      <c r="D35" s="374">
        <v>0</v>
      </c>
      <c r="E35" s="374">
        <v>0</v>
      </c>
      <c r="F35" s="374">
        <v>0</v>
      </c>
      <c r="G35" s="374">
        <v>0</v>
      </c>
      <c r="H35" s="374">
        <v>0</v>
      </c>
      <c r="I35" s="374">
        <v>0</v>
      </c>
      <c r="J35" s="164">
        <f t="shared" si="1"/>
        <v>0</v>
      </c>
      <c r="K35" s="165"/>
      <c r="L35" s="374">
        <v>0</v>
      </c>
      <c r="M35" s="164"/>
      <c r="N35" s="167">
        <f t="shared" si="2"/>
        <v>0</v>
      </c>
      <c r="O35" s="168">
        <f t="shared" si="3"/>
        <v>0</v>
      </c>
    </row>
    <row r="36" spans="1:15" ht="15">
      <c r="A36" s="412" t="s">
        <v>169</v>
      </c>
      <c r="B36" s="213"/>
      <c r="C36" s="172"/>
      <c r="D36" s="182">
        <f>SUM(D28:D35)</f>
        <v>0</v>
      </c>
      <c r="E36" s="182">
        <f aca="true" t="shared" si="4" ref="E36:O36">SUM(E28:E35)</f>
        <v>0</v>
      </c>
      <c r="F36" s="182">
        <f t="shared" si="4"/>
        <v>0</v>
      </c>
      <c r="G36" s="182">
        <f t="shared" si="4"/>
        <v>0</v>
      </c>
      <c r="H36" s="182">
        <f t="shared" si="4"/>
        <v>0</v>
      </c>
      <c r="I36" s="182">
        <f t="shared" si="4"/>
        <v>0</v>
      </c>
      <c r="J36" s="182">
        <f t="shared" si="4"/>
        <v>0</v>
      </c>
      <c r="K36" s="182">
        <f t="shared" si="4"/>
        <v>0</v>
      </c>
      <c r="L36" s="182">
        <f t="shared" si="4"/>
        <v>0</v>
      </c>
      <c r="M36" s="198"/>
      <c r="N36" s="182">
        <f t="shared" si="4"/>
        <v>0</v>
      </c>
      <c r="O36" s="182">
        <f t="shared" si="4"/>
        <v>0</v>
      </c>
    </row>
    <row r="37" spans="1:14" ht="14.25">
      <c r="A37" s="413"/>
      <c r="B37" s="215"/>
      <c r="C37" s="172"/>
      <c r="D37" s="176"/>
      <c r="E37" s="176"/>
      <c r="F37" s="176"/>
      <c r="G37" s="176"/>
      <c r="H37" s="176"/>
      <c r="I37" s="176"/>
      <c r="J37" s="173"/>
      <c r="K37" s="173"/>
      <c r="L37" s="164"/>
      <c r="M37" s="164"/>
      <c r="N37" s="176"/>
    </row>
    <row r="38" spans="1:14" ht="14.25">
      <c r="A38" s="413"/>
      <c r="B38" s="215"/>
      <c r="C38" s="172"/>
      <c r="D38" s="167"/>
      <c r="E38" s="167"/>
      <c r="F38" s="167"/>
      <c r="G38" s="167"/>
      <c r="H38" s="167"/>
      <c r="I38" s="167"/>
      <c r="J38" s="173"/>
      <c r="K38" s="173"/>
      <c r="L38" s="164"/>
      <c r="M38" s="164"/>
      <c r="N38" s="167"/>
    </row>
    <row r="39" spans="1:14" ht="15">
      <c r="A39" s="414" t="s">
        <v>216</v>
      </c>
      <c r="B39" s="162"/>
      <c r="C39" s="172"/>
      <c r="D39" s="167"/>
      <c r="E39" s="167"/>
      <c r="F39" s="167"/>
      <c r="G39" s="167"/>
      <c r="H39" s="167"/>
      <c r="I39" s="167"/>
      <c r="J39" s="173"/>
      <c r="K39" s="173"/>
      <c r="L39" s="180"/>
      <c r="M39" s="164"/>
      <c r="N39" s="167"/>
    </row>
    <row r="40" spans="1:15" ht="14.25">
      <c r="A40" s="411"/>
      <c r="B40" s="163"/>
      <c r="C40" s="178"/>
      <c r="L40" s="180"/>
      <c r="N40" s="148"/>
      <c r="O40" s="148"/>
    </row>
    <row r="41" spans="1:15" ht="14.25">
      <c r="A41" s="411" t="s">
        <v>124</v>
      </c>
      <c r="B41" s="163"/>
      <c r="C41" s="178"/>
      <c r="D41" s="374">
        <v>0</v>
      </c>
      <c r="E41" s="374">
        <v>0</v>
      </c>
      <c r="F41" s="374">
        <v>0</v>
      </c>
      <c r="G41" s="374">
        <v>0</v>
      </c>
      <c r="H41" s="374">
        <v>0</v>
      </c>
      <c r="I41" s="374">
        <v>0</v>
      </c>
      <c r="J41" s="164">
        <f>SUM(D41:I41)</f>
        <v>0</v>
      </c>
      <c r="K41" s="165"/>
      <c r="L41" s="374">
        <v>0</v>
      </c>
      <c r="M41" s="164"/>
      <c r="N41" s="167">
        <f>+J41+L41</f>
        <v>0</v>
      </c>
      <c r="O41" s="168">
        <f>D41+E41+F41+G41+H41+I41+L41-N41</f>
        <v>0</v>
      </c>
    </row>
    <row r="42" spans="1:15" ht="14.25">
      <c r="A42" s="411" t="s">
        <v>150</v>
      </c>
      <c r="B42" s="169"/>
      <c r="C42" s="172"/>
      <c r="D42" s="374">
        <v>0</v>
      </c>
      <c r="E42" s="374">
        <v>0</v>
      </c>
      <c r="F42" s="374">
        <v>0</v>
      </c>
      <c r="G42" s="374">
        <v>0</v>
      </c>
      <c r="H42" s="374">
        <v>0</v>
      </c>
      <c r="I42" s="374">
        <v>0</v>
      </c>
      <c r="J42" s="164">
        <f>SUM(D42:I42)</f>
        <v>0</v>
      </c>
      <c r="K42" s="165"/>
      <c r="L42" s="374">
        <v>0</v>
      </c>
      <c r="M42" s="164"/>
      <c r="N42" s="167">
        <f>+J42+L42</f>
        <v>0</v>
      </c>
      <c r="O42" s="168">
        <f>D42+E42+F42+G42+H42+I42+L42-N42</f>
        <v>0</v>
      </c>
    </row>
    <row r="43" spans="1:15" ht="15">
      <c r="A43" s="411" t="s">
        <v>149</v>
      </c>
      <c r="B43" s="162"/>
      <c r="C43" s="172"/>
      <c r="D43" s="374">
        <v>0</v>
      </c>
      <c r="E43" s="374">
        <v>0</v>
      </c>
      <c r="F43" s="374">
        <v>0</v>
      </c>
      <c r="G43" s="374">
        <v>0</v>
      </c>
      <c r="H43" s="374">
        <v>0</v>
      </c>
      <c r="I43" s="374">
        <v>0</v>
      </c>
      <c r="J43" s="164">
        <f>SUM(D43:I43)</f>
        <v>0</v>
      </c>
      <c r="K43" s="165"/>
      <c r="L43" s="374">
        <v>0</v>
      </c>
      <c r="M43" s="164"/>
      <c r="N43" s="167">
        <f>+J43+L43</f>
        <v>0</v>
      </c>
      <c r="O43" s="168">
        <f>D43+E43+F43+G43+H43+I43+L43-N43</f>
        <v>0</v>
      </c>
    </row>
    <row r="44" spans="1:15" ht="15">
      <c r="A44" s="412" t="s">
        <v>171</v>
      </c>
      <c r="B44" s="163"/>
      <c r="C44" s="172"/>
      <c r="D44" s="182">
        <f>SUM(D41:D43)</f>
        <v>0</v>
      </c>
      <c r="E44" s="182">
        <f aca="true" t="shared" si="5" ref="E44:O44">SUM(E41:E43)</f>
        <v>0</v>
      </c>
      <c r="F44" s="182">
        <f t="shared" si="5"/>
        <v>0</v>
      </c>
      <c r="G44" s="182">
        <f t="shared" si="5"/>
        <v>0</v>
      </c>
      <c r="H44" s="182">
        <f t="shared" si="5"/>
        <v>0</v>
      </c>
      <c r="I44" s="182">
        <f t="shared" si="5"/>
        <v>0</v>
      </c>
      <c r="J44" s="182">
        <f t="shared" si="5"/>
        <v>0</v>
      </c>
      <c r="K44" s="182">
        <f t="shared" si="5"/>
        <v>0</v>
      </c>
      <c r="L44" s="182">
        <f t="shared" si="5"/>
        <v>0</v>
      </c>
      <c r="M44" s="198"/>
      <c r="N44" s="182">
        <f t="shared" si="5"/>
        <v>0</v>
      </c>
      <c r="O44" s="182">
        <f t="shared" si="5"/>
        <v>0</v>
      </c>
    </row>
    <row r="45" spans="1:15" ht="14.25">
      <c r="A45" s="416"/>
      <c r="B45" s="215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204"/>
      <c r="N45" s="172"/>
      <c r="O45" s="172"/>
    </row>
    <row r="46" spans="1:14" ht="15">
      <c r="A46" s="414" t="s">
        <v>217</v>
      </c>
      <c r="B46" s="219"/>
      <c r="C46" s="172"/>
      <c r="D46" s="167"/>
      <c r="E46" s="167"/>
      <c r="F46" s="164"/>
      <c r="G46" s="164"/>
      <c r="H46" s="164"/>
      <c r="I46" s="164"/>
      <c r="J46" s="173"/>
      <c r="K46" s="173"/>
      <c r="L46" s="166"/>
      <c r="M46" s="164"/>
      <c r="N46" s="167"/>
    </row>
    <row r="47" spans="1:14" ht="14.25">
      <c r="A47" s="411"/>
      <c r="B47" s="163"/>
      <c r="C47" s="172"/>
      <c r="D47" s="167"/>
      <c r="E47" s="167"/>
      <c r="F47" s="164"/>
      <c r="G47" s="164"/>
      <c r="H47" s="164"/>
      <c r="I47" s="164"/>
      <c r="J47" s="173"/>
      <c r="K47" s="173"/>
      <c r="L47" s="166"/>
      <c r="M47" s="164"/>
      <c r="N47" s="167"/>
    </row>
    <row r="48" spans="1:15" ht="14.25">
      <c r="A48" s="178" t="s">
        <v>151</v>
      </c>
      <c r="B48" s="163"/>
      <c r="C48" s="178"/>
      <c r="D48" s="374">
        <v>0</v>
      </c>
      <c r="E48" s="374">
        <v>0</v>
      </c>
      <c r="F48" s="374">
        <v>0</v>
      </c>
      <c r="G48" s="374">
        <v>0</v>
      </c>
      <c r="H48" s="374">
        <v>0</v>
      </c>
      <c r="I48" s="374">
        <v>0</v>
      </c>
      <c r="J48" s="164">
        <f>SUM(D48:I48)</f>
        <v>0</v>
      </c>
      <c r="K48" s="165"/>
      <c r="L48" s="374">
        <v>0</v>
      </c>
      <c r="M48" s="164"/>
      <c r="N48" s="167">
        <f>+J48+L48</f>
        <v>0</v>
      </c>
      <c r="O48" s="168">
        <f>D48+E48+F48+G48+H48+I48+L48-N48</f>
        <v>0</v>
      </c>
    </row>
    <row r="49" spans="1:15" ht="14.25">
      <c r="A49" s="411" t="s">
        <v>148</v>
      </c>
      <c r="B49" s="163"/>
      <c r="C49" s="178"/>
      <c r="D49" s="374">
        <v>0</v>
      </c>
      <c r="E49" s="374">
        <v>0</v>
      </c>
      <c r="F49" s="374">
        <v>0</v>
      </c>
      <c r="G49" s="374">
        <v>0</v>
      </c>
      <c r="H49" s="374">
        <v>0</v>
      </c>
      <c r="I49" s="374">
        <v>0</v>
      </c>
      <c r="J49" s="164">
        <f>SUM(D49:I49)</f>
        <v>0</v>
      </c>
      <c r="K49" s="165"/>
      <c r="L49" s="374">
        <v>0</v>
      </c>
      <c r="M49" s="164"/>
      <c r="N49" s="167">
        <f>+J49+L49</f>
        <v>0</v>
      </c>
      <c r="O49" s="168">
        <f>D49+E49+F49+G49+H49+I49+L49-N49</f>
        <v>0</v>
      </c>
    </row>
    <row r="50" spans="1:15" ht="14.25">
      <c r="A50" s="411" t="s">
        <v>125</v>
      </c>
      <c r="B50" s="163"/>
      <c r="C50" s="178"/>
      <c r="D50" s="374">
        <v>0</v>
      </c>
      <c r="E50" s="374">
        <v>0</v>
      </c>
      <c r="F50" s="374">
        <v>0</v>
      </c>
      <c r="G50" s="374">
        <v>0</v>
      </c>
      <c r="H50" s="374">
        <v>0</v>
      </c>
      <c r="I50" s="374">
        <v>0</v>
      </c>
      <c r="J50" s="164">
        <f>SUM(D50:I50)</f>
        <v>0</v>
      </c>
      <c r="K50" s="165"/>
      <c r="L50" s="374">
        <v>0</v>
      </c>
      <c r="M50" s="164"/>
      <c r="N50" s="167">
        <f>+J50+L50</f>
        <v>0</v>
      </c>
      <c r="O50" s="168">
        <f>D50+E50+F50+G50+H50+I50+L50-N50</f>
        <v>0</v>
      </c>
    </row>
    <row r="51" spans="1:15" ht="15">
      <c r="A51" s="412" t="s">
        <v>170</v>
      </c>
      <c r="B51" s="213"/>
      <c r="C51" s="172"/>
      <c r="D51" s="182">
        <f>SUM(D48:D50)</f>
        <v>0</v>
      </c>
      <c r="E51" s="182">
        <f aca="true" t="shared" si="6" ref="E51:O51">SUM(E48:E50)</f>
        <v>0</v>
      </c>
      <c r="F51" s="182">
        <f t="shared" si="6"/>
        <v>0</v>
      </c>
      <c r="G51" s="182">
        <f t="shared" si="6"/>
        <v>0</v>
      </c>
      <c r="H51" s="182">
        <f t="shared" si="6"/>
        <v>0</v>
      </c>
      <c r="I51" s="182">
        <f t="shared" si="6"/>
        <v>0</v>
      </c>
      <c r="J51" s="182">
        <f t="shared" si="6"/>
        <v>0</v>
      </c>
      <c r="K51" s="182">
        <f t="shared" si="6"/>
        <v>0</v>
      </c>
      <c r="L51" s="182">
        <f t="shared" si="6"/>
        <v>0</v>
      </c>
      <c r="M51" s="198"/>
      <c r="N51" s="182">
        <f t="shared" si="6"/>
        <v>0</v>
      </c>
      <c r="O51" s="182">
        <f t="shared" si="6"/>
        <v>0</v>
      </c>
    </row>
    <row r="52" spans="1:15" ht="14.25">
      <c r="A52" s="416"/>
      <c r="B52" s="215"/>
      <c r="C52" s="172"/>
      <c r="D52" s="176"/>
      <c r="E52" s="176"/>
      <c r="F52" s="164"/>
      <c r="G52" s="164"/>
      <c r="H52" s="164"/>
      <c r="I52" s="164"/>
      <c r="J52" s="173"/>
      <c r="K52" s="173"/>
      <c r="L52" s="164"/>
      <c r="M52" s="164"/>
      <c r="N52" s="176"/>
      <c r="O52" s="183"/>
    </row>
    <row r="53" spans="1:14" ht="15">
      <c r="A53" s="194" t="s">
        <v>218</v>
      </c>
      <c r="B53" s="179"/>
      <c r="C53" s="172"/>
      <c r="D53" s="167"/>
      <c r="E53" s="167"/>
      <c r="F53" s="164"/>
      <c r="G53" s="164"/>
      <c r="H53" s="164"/>
      <c r="I53" s="164"/>
      <c r="J53" s="173"/>
      <c r="K53" s="173"/>
      <c r="L53" s="166"/>
      <c r="M53" s="164"/>
      <c r="N53" s="167"/>
    </row>
    <row r="54" spans="1:14" ht="15">
      <c r="A54" s="410"/>
      <c r="B54" s="162"/>
      <c r="C54" s="172"/>
      <c r="D54" s="167"/>
      <c r="E54" s="167"/>
      <c r="F54" s="164"/>
      <c r="G54" s="164"/>
      <c r="H54" s="164"/>
      <c r="I54" s="164"/>
      <c r="J54" s="173"/>
      <c r="K54" s="173"/>
      <c r="L54" s="166"/>
      <c r="M54" s="164"/>
      <c r="N54" s="167"/>
    </row>
    <row r="55" spans="1:15" ht="14.25">
      <c r="A55" s="411" t="s">
        <v>193</v>
      </c>
      <c r="B55" s="163"/>
      <c r="C55" s="178"/>
      <c r="D55" s="374">
        <v>0</v>
      </c>
      <c r="E55" s="374">
        <v>0</v>
      </c>
      <c r="F55" s="374">
        <v>0</v>
      </c>
      <c r="G55" s="374">
        <v>0</v>
      </c>
      <c r="H55" s="374">
        <v>0</v>
      </c>
      <c r="I55" s="374">
        <v>0</v>
      </c>
      <c r="J55" s="164">
        <f>SUM(D55:I55)</f>
        <v>0</v>
      </c>
      <c r="K55" s="165"/>
      <c r="L55" s="374">
        <v>0</v>
      </c>
      <c r="M55" s="164"/>
      <c r="N55" s="167">
        <f>+J55+L55</f>
        <v>0</v>
      </c>
      <c r="O55" s="168">
        <f>D55+E55+F55+G55+H55+I55+L55-N55</f>
        <v>0</v>
      </c>
    </row>
    <row r="56" spans="1:15" ht="14.25">
      <c r="A56" s="411" t="s">
        <v>152</v>
      </c>
      <c r="B56" s="163"/>
      <c r="C56" s="178"/>
      <c r="D56" s="374">
        <v>0</v>
      </c>
      <c r="E56" s="374">
        <v>0</v>
      </c>
      <c r="F56" s="374">
        <v>0</v>
      </c>
      <c r="G56" s="374">
        <v>0</v>
      </c>
      <c r="H56" s="374">
        <v>0</v>
      </c>
      <c r="I56" s="374">
        <v>0</v>
      </c>
      <c r="J56" s="164">
        <f>SUM(D56:I56)</f>
        <v>0</v>
      </c>
      <c r="K56" s="165"/>
      <c r="L56" s="374">
        <v>0</v>
      </c>
      <c r="M56" s="164"/>
      <c r="N56" s="167">
        <f>+J56+L56</f>
        <v>0</v>
      </c>
      <c r="O56" s="168">
        <f>D56+E56+F56+G56+H56+I56+L56-N56</f>
        <v>0</v>
      </c>
    </row>
    <row r="57" spans="1:15" ht="14.25">
      <c r="A57" s="411" t="s">
        <v>173</v>
      </c>
      <c r="B57" s="163"/>
      <c r="C57" s="178"/>
      <c r="D57" s="374">
        <v>0</v>
      </c>
      <c r="E57" s="374">
        <v>0</v>
      </c>
      <c r="F57" s="374">
        <v>0</v>
      </c>
      <c r="G57" s="374">
        <v>0</v>
      </c>
      <c r="H57" s="374">
        <v>0</v>
      </c>
      <c r="I57" s="374">
        <v>0</v>
      </c>
      <c r="J57" s="164">
        <f>SUM(D57:I57)</f>
        <v>0</v>
      </c>
      <c r="K57" s="165"/>
      <c r="L57" s="374">
        <v>0</v>
      </c>
      <c r="M57" s="164"/>
      <c r="N57" s="167">
        <f>+J57+L57</f>
        <v>0</v>
      </c>
      <c r="O57" s="168">
        <f>D57+E57+F57+G57+H57+I57+L57-N57</f>
        <v>0</v>
      </c>
    </row>
    <row r="58" spans="1:15" ht="15">
      <c r="A58" s="214" t="s">
        <v>172</v>
      </c>
      <c r="B58" s="214"/>
      <c r="C58" s="172"/>
      <c r="D58" s="182">
        <f>SUM(D55:D57)</f>
        <v>0</v>
      </c>
      <c r="E58" s="182">
        <f aca="true" t="shared" si="7" ref="E58:O58">SUM(E55:E57)</f>
        <v>0</v>
      </c>
      <c r="F58" s="182">
        <f t="shared" si="7"/>
        <v>0</v>
      </c>
      <c r="G58" s="182">
        <f t="shared" si="7"/>
        <v>0</v>
      </c>
      <c r="H58" s="182">
        <f t="shared" si="7"/>
        <v>0</v>
      </c>
      <c r="I58" s="182">
        <f t="shared" si="7"/>
        <v>0</v>
      </c>
      <c r="J58" s="182">
        <f t="shared" si="7"/>
        <v>0</v>
      </c>
      <c r="K58" s="182">
        <f t="shared" si="7"/>
        <v>0</v>
      </c>
      <c r="L58" s="182">
        <f t="shared" si="7"/>
        <v>0</v>
      </c>
      <c r="M58" s="198"/>
      <c r="N58" s="182">
        <f t="shared" si="7"/>
        <v>0</v>
      </c>
      <c r="O58" s="182">
        <f t="shared" si="7"/>
        <v>0</v>
      </c>
    </row>
    <row r="59" spans="1:15" ht="15">
      <c r="A59" s="214"/>
      <c r="B59" s="214"/>
      <c r="C59" s="172"/>
      <c r="D59" s="174"/>
      <c r="E59" s="174"/>
      <c r="F59" s="174"/>
      <c r="G59" s="174"/>
      <c r="H59" s="174"/>
      <c r="I59" s="174"/>
      <c r="J59" s="174"/>
      <c r="K59" s="174"/>
      <c r="L59" s="205"/>
      <c r="M59" s="205"/>
      <c r="N59" s="176"/>
      <c r="O59" s="177"/>
    </row>
    <row r="60" spans="1:15" ht="15">
      <c r="A60" s="194" t="s">
        <v>219</v>
      </c>
      <c r="B60" s="214"/>
      <c r="C60" s="172"/>
      <c r="D60" s="174"/>
      <c r="E60" s="174"/>
      <c r="F60" s="174"/>
      <c r="G60" s="174"/>
      <c r="H60" s="174"/>
      <c r="I60" s="174"/>
      <c r="J60" s="174"/>
      <c r="K60" s="174"/>
      <c r="L60" s="175"/>
      <c r="M60" s="205"/>
      <c r="N60" s="176"/>
      <c r="O60" s="177"/>
    </row>
    <row r="61" spans="1:15" ht="15">
      <c r="A61" s="411"/>
      <c r="B61" s="214"/>
      <c r="C61" s="172"/>
      <c r="D61" s="164"/>
      <c r="E61" s="164"/>
      <c r="F61" s="164"/>
      <c r="G61" s="164"/>
      <c r="H61" s="164"/>
      <c r="I61" s="164"/>
      <c r="J61" s="164"/>
      <c r="K61" s="221"/>
      <c r="L61" s="175"/>
      <c r="M61" s="164"/>
      <c r="N61" s="202"/>
      <c r="O61" s="222"/>
    </row>
    <row r="62" spans="1:15" ht="15">
      <c r="A62" s="411" t="s">
        <v>194</v>
      </c>
      <c r="B62" s="214"/>
      <c r="C62" s="178"/>
      <c r="D62" s="374">
        <v>0</v>
      </c>
      <c r="E62" s="374">
        <v>0</v>
      </c>
      <c r="F62" s="374">
        <v>0</v>
      </c>
      <c r="G62" s="374">
        <v>0</v>
      </c>
      <c r="H62" s="374">
        <v>0</v>
      </c>
      <c r="I62" s="374">
        <v>0</v>
      </c>
      <c r="J62" s="164">
        <f>SUM(D62:I62)</f>
        <v>0</v>
      </c>
      <c r="K62" s="165"/>
      <c r="L62" s="374">
        <v>0</v>
      </c>
      <c r="M62" s="164"/>
      <c r="N62" s="167">
        <f>+J62+L62</f>
        <v>0</v>
      </c>
      <c r="O62" s="168">
        <f>D62+E62+F62+G62+H62+I62+L62-N62</f>
        <v>0</v>
      </c>
    </row>
    <row r="63" spans="1:15" ht="15">
      <c r="A63" s="411" t="s">
        <v>195</v>
      </c>
      <c r="B63" s="214"/>
      <c r="C63" s="178"/>
      <c r="D63" s="374">
        <v>0</v>
      </c>
      <c r="E63" s="374">
        <v>0</v>
      </c>
      <c r="F63" s="374">
        <v>0</v>
      </c>
      <c r="G63" s="374">
        <v>0</v>
      </c>
      <c r="H63" s="374">
        <v>0</v>
      </c>
      <c r="I63" s="374">
        <v>0</v>
      </c>
      <c r="J63" s="164">
        <f>SUM(D63:I63)</f>
        <v>0</v>
      </c>
      <c r="K63" s="165"/>
      <c r="L63" s="374">
        <v>0</v>
      </c>
      <c r="M63" s="164"/>
      <c r="N63" s="167">
        <f>+J63+L63</f>
        <v>0</v>
      </c>
      <c r="O63" s="168">
        <f>D63+E63+F63+G63+H63+I63+L63-N63</f>
        <v>0</v>
      </c>
    </row>
    <row r="64" spans="1:15" ht="15">
      <c r="A64" s="214" t="s">
        <v>174</v>
      </c>
      <c r="B64" s="214"/>
      <c r="C64" s="172"/>
      <c r="D64" s="182">
        <f>SUM(D62:D63)</f>
        <v>0</v>
      </c>
      <c r="E64" s="182">
        <f aca="true" t="shared" si="8" ref="E64:O64">SUM(E62:E63)</f>
        <v>0</v>
      </c>
      <c r="F64" s="182">
        <f t="shared" si="8"/>
        <v>0</v>
      </c>
      <c r="G64" s="182">
        <f t="shared" si="8"/>
        <v>0</v>
      </c>
      <c r="H64" s="182">
        <f t="shared" si="8"/>
        <v>0</v>
      </c>
      <c r="I64" s="182">
        <f t="shared" si="8"/>
        <v>0</v>
      </c>
      <c r="J64" s="182">
        <f t="shared" si="8"/>
        <v>0</v>
      </c>
      <c r="K64" s="182">
        <f t="shared" si="8"/>
        <v>0</v>
      </c>
      <c r="L64" s="182">
        <f t="shared" si="8"/>
        <v>0</v>
      </c>
      <c r="M64" s="198"/>
      <c r="N64" s="182">
        <f t="shared" si="8"/>
        <v>0</v>
      </c>
      <c r="O64" s="182">
        <f t="shared" si="8"/>
        <v>0</v>
      </c>
    </row>
    <row r="65" spans="1:15" ht="15">
      <c r="A65" s="214"/>
      <c r="B65" s="214"/>
      <c r="C65" s="172"/>
      <c r="D65" s="174"/>
      <c r="E65" s="174"/>
      <c r="F65" s="174"/>
      <c r="G65" s="174"/>
      <c r="H65" s="174"/>
      <c r="I65" s="174"/>
      <c r="J65" s="174"/>
      <c r="K65" s="174"/>
      <c r="L65" s="205"/>
      <c r="M65" s="205"/>
      <c r="N65" s="176"/>
      <c r="O65" s="177"/>
    </row>
    <row r="66" spans="1:15" ht="15">
      <c r="A66" s="194" t="s">
        <v>220</v>
      </c>
      <c r="B66" s="214"/>
      <c r="C66" s="172"/>
      <c r="D66" s="174"/>
      <c r="E66" s="174"/>
      <c r="F66" s="174"/>
      <c r="G66" s="174"/>
      <c r="H66" s="174"/>
      <c r="I66" s="174"/>
      <c r="J66" s="174"/>
      <c r="K66" s="174"/>
      <c r="L66" s="175"/>
      <c r="M66" s="205"/>
      <c r="N66" s="176"/>
      <c r="O66" s="177"/>
    </row>
    <row r="67" spans="1:15" ht="15">
      <c r="A67" s="410"/>
      <c r="B67" s="214"/>
      <c r="C67" s="172"/>
      <c r="D67" s="174"/>
      <c r="E67" s="174"/>
      <c r="F67" s="174"/>
      <c r="G67" s="174"/>
      <c r="H67" s="174"/>
      <c r="I67" s="174"/>
      <c r="J67" s="174"/>
      <c r="K67" s="174"/>
      <c r="L67" s="175"/>
      <c r="M67" s="205"/>
      <c r="N67" s="176"/>
      <c r="O67" s="177"/>
    </row>
    <row r="68" spans="1:15" ht="15">
      <c r="A68" s="411" t="s">
        <v>196</v>
      </c>
      <c r="B68" s="214"/>
      <c r="C68" s="178"/>
      <c r="D68" s="374">
        <v>0</v>
      </c>
      <c r="E68" s="374">
        <v>0</v>
      </c>
      <c r="F68" s="374">
        <v>0</v>
      </c>
      <c r="G68" s="374">
        <v>0</v>
      </c>
      <c r="H68" s="374">
        <v>0</v>
      </c>
      <c r="I68" s="374">
        <v>0</v>
      </c>
      <c r="J68" s="164">
        <f>SUM(D68:I68)</f>
        <v>0</v>
      </c>
      <c r="K68" s="165"/>
      <c r="L68" s="374">
        <v>0</v>
      </c>
      <c r="M68" s="164"/>
      <c r="N68" s="167">
        <f>+J68+L68</f>
        <v>0</v>
      </c>
      <c r="O68" s="168">
        <f>D68+E68+F68+G68+H68+I68+L68-N68</f>
        <v>0</v>
      </c>
    </row>
    <row r="69" spans="1:15" ht="15">
      <c r="A69" s="214" t="s">
        <v>175</v>
      </c>
      <c r="B69" s="214"/>
      <c r="C69" s="172"/>
      <c r="D69" s="182">
        <f>SUM(D68:D68)</f>
        <v>0</v>
      </c>
      <c r="E69" s="182">
        <f aca="true" t="shared" si="9" ref="E69:O69">SUM(E68:E68)</f>
        <v>0</v>
      </c>
      <c r="F69" s="182">
        <f t="shared" si="9"/>
        <v>0</v>
      </c>
      <c r="G69" s="182">
        <f t="shared" si="9"/>
        <v>0</v>
      </c>
      <c r="H69" s="182">
        <f t="shared" si="9"/>
        <v>0</v>
      </c>
      <c r="I69" s="182">
        <f t="shared" si="9"/>
        <v>0</v>
      </c>
      <c r="J69" s="182">
        <f t="shared" si="9"/>
        <v>0</v>
      </c>
      <c r="K69" s="182">
        <f t="shared" si="9"/>
        <v>0</v>
      </c>
      <c r="L69" s="392">
        <f t="shared" si="9"/>
        <v>0</v>
      </c>
      <c r="M69" s="198"/>
      <c r="N69" s="182">
        <f t="shared" si="9"/>
        <v>0</v>
      </c>
      <c r="O69" s="182">
        <f t="shared" si="9"/>
        <v>0</v>
      </c>
    </row>
    <row r="70" spans="1:15" ht="15">
      <c r="A70" s="214"/>
      <c r="B70" s="214"/>
      <c r="C70" s="172"/>
      <c r="D70" s="174"/>
      <c r="E70" s="174"/>
      <c r="F70" s="174"/>
      <c r="G70" s="174"/>
      <c r="H70" s="174"/>
      <c r="I70" s="174"/>
      <c r="J70" s="174"/>
      <c r="K70" s="174"/>
      <c r="L70" s="205"/>
      <c r="M70" s="205"/>
      <c r="N70" s="176"/>
      <c r="O70" s="177"/>
    </row>
    <row r="71" spans="1:15" ht="15">
      <c r="A71" s="194" t="s">
        <v>221</v>
      </c>
      <c r="B71" s="214"/>
      <c r="C71" s="172"/>
      <c r="D71" s="174"/>
      <c r="E71" s="174"/>
      <c r="F71" s="174"/>
      <c r="G71" s="174"/>
      <c r="H71" s="174"/>
      <c r="I71" s="174"/>
      <c r="J71" s="174"/>
      <c r="K71" s="174"/>
      <c r="L71" s="175"/>
      <c r="M71" s="205"/>
      <c r="N71" s="176"/>
      <c r="O71" s="177"/>
    </row>
    <row r="72" spans="1:15" ht="15">
      <c r="A72" s="410"/>
      <c r="B72" s="214"/>
      <c r="C72" s="172"/>
      <c r="D72" s="174"/>
      <c r="E72" s="174"/>
      <c r="F72" s="174"/>
      <c r="G72" s="174"/>
      <c r="H72" s="174"/>
      <c r="I72" s="174"/>
      <c r="J72" s="174"/>
      <c r="K72" s="174"/>
      <c r="L72" s="175"/>
      <c r="M72" s="205"/>
      <c r="N72" s="176"/>
      <c r="O72" s="177"/>
    </row>
    <row r="73" spans="1:15" ht="15">
      <c r="A73" s="411" t="s">
        <v>197</v>
      </c>
      <c r="B73" s="214"/>
      <c r="C73" s="178"/>
      <c r="D73" s="374">
        <v>0</v>
      </c>
      <c r="E73" s="374">
        <v>0</v>
      </c>
      <c r="F73" s="374">
        <v>0</v>
      </c>
      <c r="G73" s="374">
        <v>0</v>
      </c>
      <c r="H73" s="374">
        <v>0</v>
      </c>
      <c r="I73" s="374">
        <v>0</v>
      </c>
      <c r="J73" s="164">
        <f>SUM(D73:I73)</f>
        <v>0</v>
      </c>
      <c r="K73" s="165"/>
      <c r="L73" s="374">
        <v>0</v>
      </c>
      <c r="M73" s="164"/>
      <c r="N73" s="167">
        <f>+J73+L73</f>
        <v>0</v>
      </c>
      <c r="O73" s="168">
        <f>D73+E73+F73+G73+H73+I73+L73-N73</f>
        <v>0</v>
      </c>
    </row>
    <row r="74" spans="1:15" ht="15">
      <c r="A74" s="411" t="s">
        <v>153</v>
      </c>
      <c r="B74" s="214"/>
      <c r="C74" s="178"/>
      <c r="D74" s="374">
        <v>0</v>
      </c>
      <c r="E74" s="374">
        <v>0</v>
      </c>
      <c r="F74" s="374">
        <v>0</v>
      </c>
      <c r="G74" s="374">
        <v>0</v>
      </c>
      <c r="H74" s="374">
        <v>0</v>
      </c>
      <c r="I74" s="374">
        <v>0</v>
      </c>
      <c r="J74" s="164">
        <f>SUM(D74:I74)</f>
        <v>0</v>
      </c>
      <c r="K74" s="165"/>
      <c r="L74" s="374">
        <v>0</v>
      </c>
      <c r="M74" s="164"/>
      <c r="N74" s="167">
        <f>+J74+L74</f>
        <v>0</v>
      </c>
      <c r="O74" s="168">
        <f>D74+E74+F74+G74+H74+I74+L74-N74</f>
        <v>0</v>
      </c>
    </row>
    <row r="75" spans="1:15" ht="15">
      <c r="A75" s="411" t="s">
        <v>198</v>
      </c>
      <c r="B75" s="214"/>
      <c r="C75" s="178"/>
      <c r="D75" s="374">
        <v>0</v>
      </c>
      <c r="E75" s="374">
        <v>0</v>
      </c>
      <c r="F75" s="374">
        <v>0</v>
      </c>
      <c r="G75" s="374">
        <v>0</v>
      </c>
      <c r="H75" s="374">
        <v>0</v>
      </c>
      <c r="I75" s="374">
        <v>0</v>
      </c>
      <c r="J75" s="164">
        <f>SUM(D75:I75)</f>
        <v>0</v>
      </c>
      <c r="K75" s="165"/>
      <c r="L75" s="374">
        <v>0</v>
      </c>
      <c r="M75" s="164"/>
      <c r="N75" s="167">
        <f>+J75+L75</f>
        <v>0</v>
      </c>
      <c r="O75" s="168">
        <f>D75+E75+F75+G75+H75+I75+L75-N75</f>
        <v>0</v>
      </c>
    </row>
    <row r="76" spans="1:15" ht="15">
      <c r="A76" s="214" t="s">
        <v>176</v>
      </c>
      <c r="B76" s="214"/>
      <c r="C76" s="204"/>
      <c r="D76" s="198">
        <f>SUM(D73:D75)</f>
        <v>0</v>
      </c>
      <c r="E76" s="198">
        <f aca="true" t="shared" si="10" ref="E76:O76">SUM(E73:E75)</f>
        <v>0</v>
      </c>
      <c r="F76" s="198">
        <f t="shared" si="10"/>
        <v>0</v>
      </c>
      <c r="G76" s="198">
        <f t="shared" si="10"/>
        <v>0</v>
      </c>
      <c r="H76" s="198">
        <f t="shared" si="10"/>
        <v>0</v>
      </c>
      <c r="I76" s="198">
        <f t="shared" si="10"/>
        <v>0</v>
      </c>
      <c r="J76" s="198">
        <f t="shared" si="10"/>
        <v>0</v>
      </c>
      <c r="K76" s="198">
        <f t="shared" si="10"/>
        <v>0</v>
      </c>
      <c r="L76" s="198">
        <f t="shared" si="10"/>
        <v>0</v>
      </c>
      <c r="M76" s="198"/>
      <c r="N76" s="191">
        <f t="shared" si="10"/>
        <v>0</v>
      </c>
      <c r="O76" s="192">
        <f t="shared" si="10"/>
        <v>0</v>
      </c>
    </row>
    <row r="77" spans="1:15" ht="15.75" thickBot="1">
      <c r="A77" s="227"/>
      <c r="B77" s="227"/>
      <c r="C77" s="228"/>
      <c r="D77" s="229"/>
      <c r="E77" s="229"/>
      <c r="F77" s="229"/>
      <c r="G77" s="229"/>
      <c r="H77" s="229"/>
      <c r="I77" s="229"/>
      <c r="J77" s="229"/>
      <c r="K77" s="229"/>
      <c r="L77" s="231"/>
      <c r="M77" s="231"/>
      <c r="N77" s="232"/>
      <c r="O77" s="233"/>
    </row>
    <row r="78" spans="1:15" ht="15.75" thickBot="1">
      <c r="A78" s="227" t="s">
        <v>140</v>
      </c>
      <c r="B78" s="227"/>
      <c r="C78" s="228"/>
      <c r="D78" s="229">
        <f aca="true" t="shared" si="11" ref="D78:J78">+D22+D36+D44+D51+D58+D64+D69+D76</f>
        <v>0</v>
      </c>
      <c r="E78" s="229">
        <f t="shared" si="11"/>
        <v>0</v>
      </c>
      <c r="F78" s="229">
        <f t="shared" si="11"/>
        <v>0</v>
      </c>
      <c r="G78" s="229">
        <f t="shared" si="11"/>
        <v>0</v>
      </c>
      <c r="H78" s="229">
        <f t="shared" si="11"/>
        <v>0</v>
      </c>
      <c r="I78" s="229">
        <f t="shared" si="11"/>
        <v>0</v>
      </c>
      <c r="J78" s="229">
        <f t="shared" si="11"/>
        <v>0</v>
      </c>
      <c r="K78" s="229"/>
      <c r="L78" s="230">
        <f>+L22+L36+L44+L51+L58+L64+L69+L76</f>
        <v>0</v>
      </c>
      <c r="M78" s="231"/>
      <c r="N78" s="229">
        <f>+N22+N36+N44+N51+N58+N64+N69+N76</f>
        <v>0</v>
      </c>
      <c r="O78" s="229">
        <f>+O22+O36+O44+O51+O58+O64+O69+O76</f>
        <v>0</v>
      </c>
    </row>
    <row r="79" spans="1:15" ht="15">
      <c r="A79" s="223"/>
      <c r="B79" s="223"/>
      <c r="C79" s="224"/>
      <c r="D79" s="176"/>
      <c r="E79" s="176"/>
      <c r="F79" s="176"/>
      <c r="G79" s="176"/>
      <c r="H79" s="176"/>
      <c r="I79" s="176"/>
      <c r="J79" s="173"/>
      <c r="K79" s="173"/>
      <c r="L79" s="164"/>
      <c r="M79" s="164"/>
      <c r="N79" s="176"/>
      <c r="O79" s="177"/>
    </row>
  </sheetData>
  <sheetProtection password="C51F" sheet="1"/>
  <mergeCells count="7">
    <mergeCell ref="B9:E9"/>
    <mergeCell ref="B5:E5"/>
    <mergeCell ref="B6:E6"/>
    <mergeCell ref="A1:O1"/>
    <mergeCell ref="A3:O3"/>
    <mergeCell ref="B7:E7"/>
    <mergeCell ref="B8:E8"/>
  </mergeCells>
  <printOptions horizontalCentered="1"/>
  <pageMargins left="0" right="0" top="0.3937007874015748" bottom="0.3937007874015748" header="0" footer="0"/>
  <pageSetup fitToHeight="2" fitToWidth="1" horizontalDpi="600" verticalDpi="600" orientation="landscape" scale="72"/>
  <headerFooter alignWithMargins="0">
    <oddFooter>&amp;L&amp;8&amp;A&amp;C&amp;8Conservation International
Colombia
&amp;R&amp;8&amp;P of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="75" zoomScaleNormal="75" zoomScalePageLayoutView="0" workbookViewId="0" topLeftCell="A36">
      <selection activeCell="J73" sqref="J73"/>
    </sheetView>
  </sheetViews>
  <sheetFormatPr defaultColWidth="8.88671875" defaultRowHeight="15"/>
  <cols>
    <col min="1" max="1" width="45.88671875" style="148" bestFit="1" customWidth="1"/>
    <col min="2" max="2" width="6.4453125" style="148" bestFit="1" customWidth="1"/>
    <col min="3" max="3" width="5.88671875" style="148" bestFit="1" customWidth="1"/>
    <col min="4" max="5" width="12.4453125" style="148" bestFit="1" customWidth="1"/>
    <col min="6" max="6" width="13.3359375" style="148" bestFit="1" customWidth="1"/>
    <col min="7" max="7" width="12.4453125" style="148" bestFit="1" customWidth="1"/>
    <col min="8" max="9" width="13.3359375" style="148" bestFit="1" customWidth="1"/>
    <col min="10" max="10" width="17.10546875" style="148" bestFit="1" customWidth="1"/>
    <col min="11" max="11" width="5.4453125" style="148" bestFit="1" customWidth="1"/>
    <col min="12" max="12" width="13.3359375" style="148" bestFit="1" customWidth="1"/>
    <col min="13" max="13" width="1.66796875" style="203" customWidth="1"/>
    <col min="14" max="14" width="13.3359375" style="146" bestFit="1" customWidth="1"/>
    <col min="15" max="15" width="10.6640625" style="147" customWidth="1"/>
    <col min="16" max="16384" width="8.88671875" style="148" customWidth="1"/>
  </cols>
  <sheetData>
    <row r="1" spans="1:15" ht="30.75" customHeight="1">
      <c r="A1" s="552" t="s">
        <v>121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</row>
    <row r="2" spans="1:15" ht="15">
      <c r="A2" s="149"/>
      <c r="B2" s="149"/>
      <c r="C2" s="150"/>
      <c r="D2" s="146"/>
      <c r="E2" s="144"/>
      <c r="F2" s="144"/>
      <c r="G2" s="144"/>
      <c r="H2" s="144"/>
      <c r="I2" s="144"/>
      <c r="J2" s="144"/>
      <c r="K2" s="145"/>
      <c r="L2" s="145"/>
      <c r="M2" s="144"/>
      <c r="N2" s="145"/>
      <c r="O2" s="183"/>
    </row>
    <row r="3" spans="1:15" ht="20.25">
      <c r="A3" s="549" t="s">
        <v>240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</row>
    <row r="4" spans="1:15" ht="18">
      <c r="A4" s="140"/>
      <c r="B4" s="149"/>
      <c r="E4" s="144"/>
      <c r="F4" s="144"/>
      <c r="G4" s="144"/>
      <c r="H4" s="144"/>
      <c r="I4" s="144"/>
      <c r="J4" s="144"/>
      <c r="K4" s="145"/>
      <c r="L4" s="145"/>
      <c r="M4" s="144"/>
      <c r="N4" s="145"/>
      <c r="O4" s="183"/>
    </row>
    <row r="5" spans="1:15" ht="16.5" thickBot="1">
      <c r="A5" s="142" t="s">
        <v>122</v>
      </c>
      <c r="B5" s="550">
        <f>#N/A</f>
        <v>0</v>
      </c>
      <c r="C5" s="551"/>
      <c r="D5" s="551"/>
      <c r="E5" s="551"/>
      <c r="F5" s="144"/>
      <c r="G5" s="144"/>
      <c r="H5" s="144"/>
      <c r="I5" s="144"/>
      <c r="J5" s="144"/>
      <c r="K5" s="145"/>
      <c r="L5" s="145"/>
      <c r="M5" s="144"/>
      <c r="N5" s="145"/>
      <c r="O5" s="183"/>
    </row>
    <row r="6" spans="1:15" ht="16.5" thickBot="1">
      <c r="A6" s="142" t="s">
        <v>177</v>
      </c>
      <c r="B6" s="550">
        <f>#N/A</f>
        <v>0</v>
      </c>
      <c r="C6" s="551"/>
      <c r="D6" s="551"/>
      <c r="E6" s="551"/>
      <c r="F6" s="144"/>
      <c r="G6" s="144"/>
      <c r="H6" s="144"/>
      <c r="I6" s="144"/>
      <c r="J6" s="144"/>
      <c r="K6" s="145"/>
      <c r="L6" s="145"/>
      <c r="M6" s="144"/>
      <c r="N6" s="145"/>
      <c r="O6" s="183"/>
    </row>
    <row r="7" spans="1:15" ht="16.5" thickBot="1">
      <c r="A7" s="142" t="s">
        <v>178</v>
      </c>
      <c r="B7" s="550">
        <f>#N/A</f>
        <v>0</v>
      </c>
      <c r="C7" s="551"/>
      <c r="D7" s="551"/>
      <c r="E7" s="551"/>
      <c r="F7" s="144"/>
      <c r="G7" s="144"/>
      <c r="H7" s="144"/>
      <c r="I7" s="144"/>
      <c r="J7" s="144"/>
      <c r="K7" s="145"/>
      <c r="L7" s="145"/>
      <c r="M7" s="144"/>
      <c r="N7" s="145"/>
      <c r="O7" s="183"/>
    </row>
    <row r="8" spans="1:15" ht="16.5" thickBot="1">
      <c r="A8" s="142" t="s">
        <v>123</v>
      </c>
      <c r="B8" s="550">
        <f>#N/A</f>
        <v>0</v>
      </c>
      <c r="C8" s="551"/>
      <c r="D8" s="551"/>
      <c r="E8" s="551"/>
      <c r="F8" s="144"/>
      <c r="G8" s="144"/>
      <c r="H8" s="144"/>
      <c r="I8" s="144"/>
      <c r="J8" s="144"/>
      <c r="K8" s="145"/>
      <c r="L8" s="145"/>
      <c r="M8" s="144"/>
      <c r="N8" s="145"/>
      <c r="O8" s="183"/>
    </row>
    <row r="9" spans="1:15" ht="16.5" thickBot="1">
      <c r="A9" s="142" t="s">
        <v>179</v>
      </c>
      <c r="B9" s="550">
        <f>#N/A</f>
        <v>0</v>
      </c>
      <c r="C9" s="551"/>
      <c r="D9" s="551"/>
      <c r="E9" s="551"/>
      <c r="F9" s="144"/>
      <c r="G9" s="144"/>
      <c r="H9" s="144"/>
      <c r="I9" s="144"/>
      <c r="J9" s="144"/>
      <c r="K9" s="145"/>
      <c r="L9" s="145"/>
      <c r="M9" s="144"/>
      <c r="N9" s="145"/>
      <c r="O9" s="183"/>
    </row>
    <row r="10" spans="1:15" ht="15">
      <c r="A10" s="149"/>
      <c r="B10" s="149"/>
      <c r="E10" s="144"/>
      <c r="F10" s="144"/>
      <c r="G10" s="144"/>
      <c r="H10" s="144"/>
      <c r="I10" s="144"/>
      <c r="J10" s="144"/>
      <c r="K10" s="145"/>
      <c r="L10" s="145"/>
      <c r="M10" s="144"/>
      <c r="N10" s="145"/>
      <c r="O10" s="183"/>
    </row>
    <row r="11" spans="1:15" ht="15">
      <c r="A11" s="149"/>
      <c r="B11" s="216"/>
      <c r="E11" s="144"/>
      <c r="F11" s="144"/>
      <c r="G11" s="144"/>
      <c r="H11" s="144"/>
      <c r="I11" s="144"/>
      <c r="J11" s="144"/>
      <c r="K11" s="145"/>
      <c r="L11" s="145"/>
      <c r="M11" s="144"/>
      <c r="N11" s="145"/>
      <c r="O11" s="183"/>
    </row>
    <row r="12" spans="1:15" ht="15">
      <c r="A12" s="149"/>
      <c r="B12" s="216"/>
      <c r="E12" s="144"/>
      <c r="F12" s="144"/>
      <c r="G12" s="144"/>
      <c r="H12" s="144"/>
      <c r="I12" s="144"/>
      <c r="J12" s="144"/>
      <c r="K12" s="145"/>
      <c r="L12" s="145"/>
      <c r="M12" s="144"/>
      <c r="N12" s="145"/>
      <c r="O12" s="183"/>
    </row>
    <row r="13" spans="1:15" ht="15">
      <c r="A13" s="149"/>
      <c r="B13" s="216"/>
      <c r="E13" s="144"/>
      <c r="F13" s="144"/>
      <c r="G13" s="144"/>
      <c r="H13" s="144"/>
      <c r="I13" s="144"/>
      <c r="J13" s="144"/>
      <c r="K13" s="145"/>
      <c r="L13" s="145"/>
      <c r="M13" s="144"/>
      <c r="N13" s="145"/>
      <c r="O13" s="183"/>
    </row>
    <row r="14" spans="1:14" ht="15">
      <c r="A14" s="149"/>
      <c r="B14" s="216"/>
      <c r="E14" s="144"/>
      <c r="F14" s="144"/>
      <c r="G14" s="144"/>
      <c r="H14" s="144"/>
      <c r="I14" s="144"/>
      <c r="J14" s="156" t="s">
        <v>118</v>
      </c>
      <c r="K14" s="157"/>
      <c r="L14" s="158" t="s">
        <v>129</v>
      </c>
      <c r="M14" s="156"/>
      <c r="N14" s="185" t="s">
        <v>119</v>
      </c>
    </row>
    <row r="15" spans="1:15" ht="15">
      <c r="A15" s="159" t="s">
        <v>181</v>
      </c>
      <c r="B15" s="217" t="s">
        <v>182</v>
      </c>
      <c r="C15" s="159" t="s">
        <v>183</v>
      </c>
      <c r="D15" s="186" t="s">
        <v>165</v>
      </c>
      <c r="E15" s="186" t="s">
        <v>164</v>
      </c>
      <c r="F15" s="186" t="s">
        <v>166</v>
      </c>
      <c r="G15" s="186" t="s">
        <v>167</v>
      </c>
      <c r="H15" s="186" t="s">
        <v>235</v>
      </c>
      <c r="I15" s="186" t="s">
        <v>236</v>
      </c>
      <c r="J15" s="156" t="s">
        <v>180</v>
      </c>
      <c r="K15" s="157"/>
      <c r="L15" s="158" t="s">
        <v>128</v>
      </c>
      <c r="M15" s="156"/>
      <c r="N15" s="159" t="s">
        <v>127</v>
      </c>
      <c r="O15" s="147" t="s">
        <v>155</v>
      </c>
    </row>
    <row r="16" spans="1:13" ht="15">
      <c r="A16" s="196" t="s">
        <v>142</v>
      </c>
      <c r="B16" s="218"/>
      <c r="C16" s="153"/>
      <c r="D16" s="154"/>
      <c r="E16" s="155"/>
      <c r="F16" s="155"/>
      <c r="G16" s="155"/>
      <c r="H16" s="155"/>
      <c r="I16" s="155"/>
      <c r="J16" s="155"/>
      <c r="K16" s="157"/>
      <c r="L16" s="160"/>
      <c r="M16" s="220"/>
    </row>
    <row r="17" spans="1:13" ht="15">
      <c r="A17" s="161"/>
      <c r="B17" s="161"/>
      <c r="C17" s="153"/>
      <c r="D17" s="154"/>
      <c r="E17" s="155"/>
      <c r="F17" s="155"/>
      <c r="G17" s="155"/>
      <c r="H17" s="155"/>
      <c r="I17" s="155"/>
      <c r="J17" s="155"/>
      <c r="K17" s="157"/>
      <c r="L17" s="160"/>
      <c r="M17" s="220"/>
    </row>
    <row r="18" spans="1:13" ht="15.75" customHeight="1">
      <c r="A18" s="410" t="s">
        <v>139</v>
      </c>
      <c r="B18" s="162"/>
      <c r="C18" s="153"/>
      <c r="D18" s="154"/>
      <c r="E18" s="155"/>
      <c r="F18" s="155"/>
      <c r="G18" s="155"/>
      <c r="H18" s="155"/>
      <c r="I18" s="155"/>
      <c r="J18" s="155"/>
      <c r="K18" s="157"/>
      <c r="L18" s="160"/>
      <c r="M18" s="220"/>
    </row>
    <row r="19" spans="1:15" ht="14.25">
      <c r="A19" s="411" t="s">
        <v>187</v>
      </c>
      <c r="B19" s="163"/>
      <c r="C19" s="153"/>
      <c r="D19" s="374">
        <v>0</v>
      </c>
      <c r="E19" s="374">
        <v>0</v>
      </c>
      <c r="F19" s="374">
        <v>0</v>
      </c>
      <c r="G19" s="374">
        <v>0</v>
      </c>
      <c r="H19" s="374">
        <v>0</v>
      </c>
      <c r="I19" s="374">
        <v>0</v>
      </c>
      <c r="J19" s="164">
        <f>SUM(D19:I19)</f>
        <v>0</v>
      </c>
      <c r="K19" s="165"/>
      <c r="L19" s="374">
        <v>0</v>
      </c>
      <c r="M19" s="164"/>
      <c r="N19" s="167">
        <f>+J19+L19</f>
        <v>0</v>
      </c>
      <c r="O19" s="168">
        <f>D19+E19+F19+G19+H19+I19+L19-N19</f>
        <v>0</v>
      </c>
    </row>
    <row r="20" spans="1:15" ht="14.25">
      <c r="A20" s="411" t="s">
        <v>188</v>
      </c>
      <c r="B20" s="169"/>
      <c r="C20" s="153"/>
      <c r="D20" s="374">
        <v>0</v>
      </c>
      <c r="E20" s="374">
        <v>0</v>
      </c>
      <c r="F20" s="374">
        <v>0</v>
      </c>
      <c r="G20" s="374">
        <v>0</v>
      </c>
      <c r="H20" s="374">
        <v>0</v>
      </c>
      <c r="I20" s="374">
        <v>0</v>
      </c>
      <c r="J20" s="164">
        <f>SUM(D20:I20)</f>
        <v>0</v>
      </c>
      <c r="K20" s="165"/>
      <c r="L20" s="374">
        <v>0</v>
      </c>
      <c r="M20" s="164"/>
      <c r="N20" s="167">
        <f>+J20+L20</f>
        <v>0</v>
      </c>
      <c r="O20" s="168">
        <f>D20+E20+F20+G20+H20+I20+L20-N20</f>
        <v>0</v>
      </c>
    </row>
    <row r="21" spans="1:15" ht="14.25">
      <c r="A21" s="411" t="s">
        <v>141</v>
      </c>
      <c r="B21" s="169"/>
      <c r="C21" s="153"/>
      <c r="D21" s="374">
        <v>0</v>
      </c>
      <c r="E21" s="374">
        <v>0</v>
      </c>
      <c r="F21" s="374">
        <v>0</v>
      </c>
      <c r="G21" s="374">
        <v>0</v>
      </c>
      <c r="H21" s="374">
        <v>0</v>
      </c>
      <c r="I21" s="374">
        <v>0</v>
      </c>
      <c r="J21" s="164">
        <f>SUM(D21:I21)</f>
        <v>0</v>
      </c>
      <c r="K21" s="165"/>
      <c r="L21" s="374">
        <v>0</v>
      </c>
      <c r="M21" s="164"/>
      <c r="N21" s="167">
        <f>+J21+L21</f>
        <v>0</v>
      </c>
      <c r="O21" s="168">
        <f>D21+E21+F21+G21+H21+I21+L21-N21</f>
        <v>0</v>
      </c>
    </row>
    <row r="22" spans="1:15" ht="15">
      <c r="A22" s="412" t="s">
        <v>168</v>
      </c>
      <c r="B22" s="170"/>
      <c r="C22" s="153"/>
      <c r="D22" s="191">
        <f aca="true" t="shared" si="0" ref="D22:O22">SUM(D19:D21)</f>
        <v>0</v>
      </c>
      <c r="E22" s="191">
        <f t="shared" si="0"/>
        <v>0</v>
      </c>
      <c r="F22" s="191">
        <f t="shared" si="0"/>
        <v>0</v>
      </c>
      <c r="G22" s="191">
        <f t="shared" si="0"/>
        <v>0</v>
      </c>
      <c r="H22" s="191">
        <f t="shared" si="0"/>
        <v>0</v>
      </c>
      <c r="I22" s="191">
        <f t="shared" si="0"/>
        <v>0</v>
      </c>
      <c r="J22" s="191">
        <f t="shared" si="0"/>
        <v>0</v>
      </c>
      <c r="K22" s="191">
        <f t="shared" si="0"/>
        <v>0</v>
      </c>
      <c r="L22" s="191">
        <f t="shared" si="0"/>
        <v>0</v>
      </c>
      <c r="M22" s="191"/>
      <c r="N22" s="191">
        <f t="shared" si="0"/>
        <v>0</v>
      </c>
      <c r="O22" s="192">
        <f t="shared" si="0"/>
        <v>0</v>
      </c>
    </row>
    <row r="23" spans="1:15" ht="14.25">
      <c r="A23" s="413"/>
      <c r="B23" s="215"/>
      <c r="C23" s="188"/>
      <c r="D23" s="189"/>
      <c r="E23" s="189"/>
      <c r="F23" s="189"/>
      <c r="G23" s="189"/>
      <c r="H23" s="189"/>
      <c r="I23" s="189"/>
      <c r="J23" s="190"/>
      <c r="K23" s="190"/>
      <c r="L23" s="189"/>
      <c r="M23" s="189"/>
      <c r="N23" s="189"/>
      <c r="O23" s="193"/>
    </row>
    <row r="24" spans="1:15" ht="14.25">
      <c r="A24" s="413"/>
      <c r="B24" s="215"/>
      <c r="C24" s="188"/>
      <c r="D24" s="176"/>
      <c r="E24" s="176"/>
      <c r="F24" s="176"/>
      <c r="G24" s="176"/>
      <c r="H24" s="176"/>
      <c r="I24" s="176"/>
      <c r="J24" s="173"/>
      <c r="K24" s="173"/>
      <c r="L24" s="164"/>
      <c r="M24" s="164"/>
      <c r="N24" s="176"/>
      <c r="O24" s="183"/>
    </row>
    <row r="25" spans="1:14" ht="15">
      <c r="A25" s="414" t="s">
        <v>143</v>
      </c>
      <c r="B25" s="219"/>
      <c r="C25" s="178"/>
      <c r="D25" s="179"/>
      <c r="E25" s="179"/>
      <c r="F25" s="179"/>
      <c r="G25" s="179"/>
      <c r="H25" s="179"/>
      <c r="I25" s="179"/>
      <c r="J25" s="179"/>
      <c r="K25" s="179"/>
      <c r="L25" s="180"/>
      <c r="M25" s="179"/>
      <c r="N25" s="167"/>
    </row>
    <row r="26" spans="1:14" ht="14.25">
      <c r="A26" s="415"/>
      <c r="B26" s="169"/>
      <c r="C26" s="178"/>
      <c r="D26" s="179"/>
      <c r="E26" s="179"/>
      <c r="F26" s="179"/>
      <c r="G26" s="179"/>
      <c r="H26" s="179"/>
      <c r="I26" s="179"/>
      <c r="J26" s="179"/>
      <c r="K26" s="179"/>
      <c r="L26" s="180"/>
      <c r="M26" s="179"/>
      <c r="N26" s="167"/>
    </row>
    <row r="27" spans="1:14" ht="15">
      <c r="A27" s="410" t="s">
        <v>126</v>
      </c>
      <c r="B27" s="162"/>
      <c r="C27" s="178"/>
      <c r="D27" s="179"/>
      <c r="E27" s="179"/>
      <c r="F27" s="179"/>
      <c r="G27" s="179"/>
      <c r="H27" s="179"/>
      <c r="I27" s="179"/>
      <c r="J27" s="179"/>
      <c r="K27" s="179"/>
      <c r="L27" s="180"/>
      <c r="M27" s="179"/>
      <c r="N27" s="167"/>
    </row>
    <row r="28" spans="1:15" ht="14.25">
      <c r="A28" s="411" t="s">
        <v>144</v>
      </c>
      <c r="B28" s="169"/>
      <c r="C28" s="178"/>
      <c r="D28" s="374">
        <v>0</v>
      </c>
      <c r="E28" s="374">
        <v>0</v>
      </c>
      <c r="F28" s="374">
        <v>0</v>
      </c>
      <c r="G28" s="374">
        <v>0</v>
      </c>
      <c r="H28" s="374">
        <v>0</v>
      </c>
      <c r="I28" s="374">
        <v>0</v>
      </c>
      <c r="J28" s="164">
        <f aca="true" t="shared" si="1" ref="J28:J35">SUM(D28:I28)</f>
        <v>0</v>
      </c>
      <c r="K28" s="165"/>
      <c r="L28" s="374">
        <v>0</v>
      </c>
      <c r="M28" s="164"/>
      <c r="N28" s="167">
        <f aca="true" t="shared" si="2" ref="N28:N35">+J28+L28</f>
        <v>0</v>
      </c>
      <c r="O28" s="168">
        <f aca="true" t="shared" si="3" ref="O28:O35">D28+E28+F28+G28+H28+I28+L28-N28</f>
        <v>0</v>
      </c>
    </row>
    <row r="29" spans="1:15" ht="14.25">
      <c r="A29" s="411" t="s">
        <v>145</v>
      </c>
      <c r="B29" s="181"/>
      <c r="C29" s="178"/>
      <c r="D29" s="374">
        <v>0</v>
      </c>
      <c r="E29" s="374">
        <v>0</v>
      </c>
      <c r="F29" s="374">
        <v>0</v>
      </c>
      <c r="G29" s="374">
        <v>0</v>
      </c>
      <c r="H29" s="374">
        <v>0</v>
      </c>
      <c r="I29" s="374">
        <v>0</v>
      </c>
      <c r="J29" s="164">
        <f t="shared" si="1"/>
        <v>0</v>
      </c>
      <c r="K29" s="165"/>
      <c r="L29" s="374">
        <v>0</v>
      </c>
      <c r="M29" s="164"/>
      <c r="N29" s="167">
        <f t="shared" si="2"/>
        <v>0</v>
      </c>
      <c r="O29" s="168">
        <f t="shared" si="3"/>
        <v>0</v>
      </c>
    </row>
    <row r="30" spans="1:15" ht="14.25">
      <c r="A30" s="411" t="s">
        <v>189</v>
      </c>
      <c r="B30" s="163"/>
      <c r="C30" s="178"/>
      <c r="D30" s="374">
        <v>0</v>
      </c>
      <c r="E30" s="374">
        <v>0</v>
      </c>
      <c r="F30" s="374">
        <v>0</v>
      </c>
      <c r="G30" s="374">
        <v>0</v>
      </c>
      <c r="H30" s="374">
        <v>0</v>
      </c>
      <c r="I30" s="374">
        <v>0</v>
      </c>
      <c r="J30" s="164">
        <f t="shared" si="1"/>
        <v>0</v>
      </c>
      <c r="K30" s="165"/>
      <c r="L30" s="374">
        <v>0</v>
      </c>
      <c r="M30" s="164"/>
      <c r="N30" s="167">
        <f t="shared" si="2"/>
        <v>0</v>
      </c>
      <c r="O30" s="168">
        <f t="shared" si="3"/>
        <v>0</v>
      </c>
    </row>
    <row r="31" spans="1:15" ht="14.25">
      <c r="A31" s="411" t="s">
        <v>190</v>
      </c>
      <c r="B31" s="169"/>
      <c r="C31" s="178"/>
      <c r="D31" s="374">
        <v>0</v>
      </c>
      <c r="E31" s="374">
        <v>0</v>
      </c>
      <c r="F31" s="374">
        <v>0</v>
      </c>
      <c r="G31" s="374">
        <v>0</v>
      </c>
      <c r="H31" s="374">
        <v>0</v>
      </c>
      <c r="I31" s="374">
        <v>0</v>
      </c>
      <c r="J31" s="164">
        <f t="shared" si="1"/>
        <v>0</v>
      </c>
      <c r="K31" s="165"/>
      <c r="L31" s="374">
        <v>0</v>
      </c>
      <c r="M31" s="164"/>
      <c r="N31" s="167">
        <f t="shared" si="2"/>
        <v>0</v>
      </c>
      <c r="O31" s="168">
        <f t="shared" si="3"/>
        <v>0</v>
      </c>
    </row>
    <row r="32" spans="1:15" ht="14.25">
      <c r="A32" s="411" t="s">
        <v>191</v>
      </c>
      <c r="B32" s="163"/>
      <c r="C32" s="178"/>
      <c r="D32" s="374">
        <v>0</v>
      </c>
      <c r="E32" s="374">
        <v>0</v>
      </c>
      <c r="F32" s="374">
        <v>0</v>
      </c>
      <c r="G32" s="374">
        <v>0</v>
      </c>
      <c r="H32" s="374">
        <v>0</v>
      </c>
      <c r="I32" s="374">
        <v>0</v>
      </c>
      <c r="J32" s="164">
        <f t="shared" si="1"/>
        <v>0</v>
      </c>
      <c r="K32" s="165"/>
      <c r="L32" s="374">
        <v>0</v>
      </c>
      <c r="M32" s="164"/>
      <c r="N32" s="167">
        <f t="shared" si="2"/>
        <v>0</v>
      </c>
      <c r="O32" s="168">
        <f t="shared" si="3"/>
        <v>0</v>
      </c>
    </row>
    <row r="33" spans="1:15" ht="28.5">
      <c r="A33" s="411" t="s">
        <v>192</v>
      </c>
      <c r="B33" s="163"/>
      <c r="C33" s="178"/>
      <c r="D33" s="374">
        <v>0</v>
      </c>
      <c r="E33" s="374">
        <v>0</v>
      </c>
      <c r="F33" s="374">
        <v>0</v>
      </c>
      <c r="G33" s="374">
        <v>0</v>
      </c>
      <c r="H33" s="374">
        <v>0</v>
      </c>
      <c r="I33" s="374">
        <v>0</v>
      </c>
      <c r="J33" s="164">
        <f t="shared" si="1"/>
        <v>0</v>
      </c>
      <c r="K33" s="165"/>
      <c r="L33" s="374">
        <v>0</v>
      </c>
      <c r="M33" s="164"/>
      <c r="N33" s="167">
        <f t="shared" si="2"/>
        <v>0</v>
      </c>
      <c r="O33" s="168">
        <f t="shared" si="3"/>
        <v>0</v>
      </c>
    </row>
    <row r="34" spans="1:15" ht="14.25">
      <c r="A34" s="411" t="s">
        <v>147</v>
      </c>
      <c r="B34" s="163"/>
      <c r="C34" s="178"/>
      <c r="D34" s="374">
        <v>0</v>
      </c>
      <c r="E34" s="374">
        <v>0</v>
      </c>
      <c r="F34" s="374">
        <v>0</v>
      </c>
      <c r="G34" s="374">
        <v>0</v>
      </c>
      <c r="H34" s="374">
        <v>0</v>
      </c>
      <c r="I34" s="374">
        <v>0</v>
      </c>
      <c r="J34" s="164">
        <f t="shared" si="1"/>
        <v>0</v>
      </c>
      <c r="K34" s="165"/>
      <c r="L34" s="374">
        <v>0</v>
      </c>
      <c r="M34" s="164"/>
      <c r="N34" s="167">
        <f t="shared" si="2"/>
        <v>0</v>
      </c>
      <c r="O34" s="168">
        <f t="shared" si="3"/>
        <v>0</v>
      </c>
    </row>
    <row r="35" spans="1:15" ht="14.25">
      <c r="A35" s="178" t="s">
        <v>146</v>
      </c>
      <c r="B35" s="163"/>
      <c r="C35" s="178"/>
      <c r="D35" s="374">
        <v>0</v>
      </c>
      <c r="E35" s="374">
        <v>0</v>
      </c>
      <c r="F35" s="374">
        <v>0</v>
      </c>
      <c r="G35" s="374">
        <v>0</v>
      </c>
      <c r="H35" s="374">
        <v>0</v>
      </c>
      <c r="I35" s="374">
        <v>0</v>
      </c>
      <c r="J35" s="164">
        <f t="shared" si="1"/>
        <v>0</v>
      </c>
      <c r="K35" s="165"/>
      <c r="L35" s="374">
        <v>0</v>
      </c>
      <c r="M35" s="164"/>
      <c r="N35" s="167">
        <f t="shared" si="2"/>
        <v>0</v>
      </c>
      <c r="O35" s="168">
        <f t="shared" si="3"/>
        <v>0</v>
      </c>
    </row>
    <row r="36" spans="1:15" ht="15">
      <c r="A36" s="412" t="s">
        <v>169</v>
      </c>
      <c r="B36" s="213"/>
      <c r="C36" s="172"/>
      <c r="D36" s="182">
        <f>SUM(D28:D35)</f>
        <v>0</v>
      </c>
      <c r="E36" s="182">
        <f aca="true" t="shared" si="4" ref="E36:O36">SUM(E28:E35)</f>
        <v>0</v>
      </c>
      <c r="F36" s="182">
        <f t="shared" si="4"/>
        <v>0</v>
      </c>
      <c r="G36" s="182">
        <f t="shared" si="4"/>
        <v>0</v>
      </c>
      <c r="H36" s="182">
        <f t="shared" si="4"/>
        <v>0</v>
      </c>
      <c r="I36" s="182">
        <f t="shared" si="4"/>
        <v>0</v>
      </c>
      <c r="J36" s="182">
        <f t="shared" si="4"/>
        <v>0</v>
      </c>
      <c r="K36" s="182">
        <f t="shared" si="4"/>
        <v>0</v>
      </c>
      <c r="L36" s="182">
        <f t="shared" si="4"/>
        <v>0</v>
      </c>
      <c r="M36" s="198"/>
      <c r="N36" s="182">
        <f t="shared" si="4"/>
        <v>0</v>
      </c>
      <c r="O36" s="182">
        <f t="shared" si="4"/>
        <v>0</v>
      </c>
    </row>
    <row r="37" spans="1:14" ht="14.25">
      <c r="A37" s="413"/>
      <c r="B37" s="215"/>
      <c r="C37" s="172"/>
      <c r="D37" s="176"/>
      <c r="E37" s="176"/>
      <c r="F37" s="176"/>
      <c r="G37" s="176"/>
      <c r="H37" s="176"/>
      <c r="I37" s="176"/>
      <c r="J37" s="173"/>
      <c r="K37" s="173"/>
      <c r="L37" s="164"/>
      <c r="M37" s="164"/>
      <c r="N37" s="176"/>
    </row>
    <row r="38" spans="1:14" ht="14.25">
      <c r="A38" s="413"/>
      <c r="B38" s="215"/>
      <c r="C38" s="172"/>
      <c r="D38" s="167"/>
      <c r="E38" s="167"/>
      <c r="F38" s="167"/>
      <c r="G38" s="167"/>
      <c r="H38" s="167"/>
      <c r="I38" s="167"/>
      <c r="J38" s="173"/>
      <c r="K38" s="173"/>
      <c r="L38" s="164"/>
      <c r="M38" s="164"/>
      <c r="N38" s="167"/>
    </row>
    <row r="39" spans="1:14" ht="15">
      <c r="A39" s="414" t="s">
        <v>216</v>
      </c>
      <c r="B39" s="162"/>
      <c r="C39" s="172"/>
      <c r="D39" s="167"/>
      <c r="E39" s="167"/>
      <c r="F39" s="167"/>
      <c r="G39" s="167"/>
      <c r="H39" s="167"/>
      <c r="I39" s="167"/>
      <c r="J39" s="173"/>
      <c r="K39" s="173"/>
      <c r="L39" s="180"/>
      <c r="M39" s="164"/>
      <c r="N39" s="167"/>
    </row>
    <row r="40" spans="1:15" ht="14.25">
      <c r="A40" s="411"/>
      <c r="B40" s="163"/>
      <c r="C40" s="178"/>
      <c r="L40" s="180"/>
      <c r="N40" s="148"/>
      <c r="O40" s="148"/>
    </row>
    <row r="41" spans="1:15" ht="14.25">
      <c r="A41" s="411" t="s">
        <v>124</v>
      </c>
      <c r="B41" s="163"/>
      <c r="C41" s="178"/>
      <c r="D41" s="374">
        <v>0</v>
      </c>
      <c r="E41" s="374">
        <v>0</v>
      </c>
      <c r="F41" s="374">
        <v>0</v>
      </c>
      <c r="G41" s="374">
        <v>0</v>
      </c>
      <c r="H41" s="374">
        <v>0</v>
      </c>
      <c r="I41" s="374">
        <v>0</v>
      </c>
      <c r="J41" s="164">
        <f>SUM(D41:I41)</f>
        <v>0</v>
      </c>
      <c r="K41" s="165"/>
      <c r="L41" s="374">
        <v>0</v>
      </c>
      <c r="M41" s="164"/>
      <c r="N41" s="167">
        <f>+J41+L41</f>
        <v>0</v>
      </c>
      <c r="O41" s="168">
        <f>D41+E41+F41+G41+H41+I41+L41-N41</f>
        <v>0</v>
      </c>
    </row>
    <row r="42" spans="1:15" ht="14.25">
      <c r="A42" s="411" t="s">
        <v>150</v>
      </c>
      <c r="B42" s="169"/>
      <c r="C42" s="172"/>
      <c r="D42" s="374">
        <v>0</v>
      </c>
      <c r="E42" s="374">
        <v>0</v>
      </c>
      <c r="F42" s="374">
        <v>0</v>
      </c>
      <c r="G42" s="374">
        <v>0</v>
      </c>
      <c r="H42" s="374">
        <v>0</v>
      </c>
      <c r="I42" s="374">
        <v>0</v>
      </c>
      <c r="J42" s="164">
        <f>SUM(D42:I42)</f>
        <v>0</v>
      </c>
      <c r="K42" s="165"/>
      <c r="L42" s="374">
        <v>0</v>
      </c>
      <c r="M42" s="164"/>
      <c r="N42" s="167">
        <f>+J42+L42</f>
        <v>0</v>
      </c>
      <c r="O42" s="168">
        <f>D42+E42+F42+G42+H42+I42+L42-N42</f>
        <v>0</v>
      </c>
    </row>
    <row r="43" spans="1:15" ht="15">
      <c r="A43" s="411" t="s">
        <v>149</v>
      </c>
      <c r="B43" s="162"/>
      <c r="C43" s="172"/>
      <c r="D43" s="374">
        <v>0</v>
      </c>
      <c r="E43" s="374">
        <v>0</v>
      </c>
      <c r="F43" s="374">
        <v>0</v>
      </c>
      <c r="G43" s="374">
        <v>0</v>
      </c>
      <c r="H43" s="374">
        <v>0</v>
      </c>
      <c r="I43" s="374">
        <v>0</v>
      </c>
      <c r="J43" s="164">
        <f>SUM(D43:I43)</f>
        <v>0</v>
      </c>
      <c r="K43" s="165"/>
      <c r="L43" s="374">
        <v>0</v>
      </c>
      <c r="M43" s="164"/>
      <c r="N43" s="167">
        <f>+J43+L43</f>
        <v>0</v>
      </c>
      <c r="O43" s="168">
        <f>D43+E43+F43+G43+H43+I43+L43-N43</f>
        <v>0</v>
      </c>
    </row>
    <row r="44" spans="1:15" ht="15">
      <c r="A44" s="412" t="s">
        <v>171</v>
      </c>
      <c r="B44" s="163"/>
      <c r="C44" s="172"/>
      <c r="D44" s="182">
        <f>SUM(D41:D43)</f>
        <v>0</v>
      </c>
      <c r="E44" s="182">
        <f aca="true" t="shared" si="5" ref="E44:O44">SUM(E41:E43)</f>
        <v>0</v>
      </c>
      <c r="F44" s="182">
        <f t="shared" si="5"/>
        <v>0</v>
      </c>
      <c r="G44" s="182">
        <f t="shared" si="5"/>
        <v>0</v>
      </c>
      <c r="H44" s="182">
        <f t="shared" si="5"/>
        <v>0</v>
      </c>
      <c r="I44" s="182">
        <f t="shared" si="5"/>
        <v>0</v>
      </c>
      <c r="J44" s="182">
        <f t="shared" si="5"/>
        <v>0</v>
      </c>
      <c r="K44" s="182">
        <f t="shared" si="5"/>
        <v>0</v>
      </c>
      <c r="L44" s="182">
        <f t="shared" si="5"/>
        <v>0</v>
      </c>
      <c r="M44" s="198"/>
      <c r="N44" s="182">
        <f t="shared" si="5"/>
        <v>0</v>
      </c>
      <c r="O44" s="182">
        <f t="shared" si="5"/>
        <v>0</v>
      </c>
    </row>
    <row r="45" spans="1:15" ht="14.25">
      <c r="A45" s="416"/>
      <c r="B45" s="215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204"/>
      <c r="N45" s="172"/>
      <c r="O45" s="172"/>
    </row>
    <row r="46" spans="1:14" ht="15">
      <c r="A46" s="414" t="s">
        <v>217</v>
      </c>
      <c r="B46" s="219"/>
      <c r="C46" s="172"/>
      <c r="D46" s="167"/>
      <c r="E46" s="167"/>
      <c r="F46" s="164"/>
      <c r="G46" s="164"/>
      <c r="H46" s="164"/>
      <c r="I46" s="164"/>
      <c r="J46" s="173"/>
      <c r="K46" s="173"/>
      <c r="L46" s="166"/>
      <c r="M46" s="164"/>
      <c r="N46" s="167"/>
    </row>
    <row r="47" spans="1:14" ht="14.25">
      <c r="A47" s="411"/>
      <c r="B47" s="163"/>
      <c r="C47" s="172"/>
      <c r="D47" s="167"/>
      <c r="E47" s="167"/>
      <c r="F47" s="164"/>
      <c r="G47" s="164"/>
      <c r="H47" s="164"/>
      <c r="I47" s="164"/>
      <c r="J47" s="173"/>
      <c r="K47" s="173"/>
      <c r="L47" s="166"/>
      <c r="M47" s="164"/>
      <c r="N47" s="167"/>
    </row>
    <row r="48" spans="1:15" ht="14.25">
      <c r="A48" s="178" t="s">
        <v>151</v>
      </c>
      <c r="B48" s="163"/>
      <c r="C48" s="178"/>
      <c r="D48" s="374">
        <v>0</v>
      </c>
      <c r="E48" s="374">
        <v>0</v>
      </c>
      <c r="F48" s="374">
        <v>0</v>
      </c>
      <c r="G48" s="374">
        <v>0</v>
      </c>
      <c r="H48" s="374">
        <v>0</v>
      </c>
      <c r="I48" s="374">
        <v>0</v>
      </c>
      <c r="J48" s="164">
        <f>SUM(D48:I48)</f>
        <v>0</v>
      </c>
      <c r="K48" s="165"/>
      <c r="L48" s="374">
        <v>0</v>
      </c>
      <c r="M48" s="164"/>
      <c r="N48" s="167">
        <f>+J48+L48</f>
        <v>0</v>
      </c>
      <c r="O48" s="168">
        <f>D48+E48+F48+G48+H48+I48+L48-N48</f>
        <v>0</v>
      </c>
    </row>
    <row r="49" spans="1:15" ht="14.25">
      <c r="A49" s="411" t="s">
        <v>148</v>
      </c>
      <c r="B49" s="163"/>
      <c r="C49" s="178"/>
      <c r="D49" s="374">
        <v>0</v>
      </c>
      <c r="E49" s="374">
        <v>0</v>
      </c>
      <c r="F49" s="374">
        <v>0</v>
      </c>
      <c r="G49" s="374">
        <v>0</v>
      </c>
      <c r="H49" s="374"/>
      <c r="I49" s="374"/>
      <c r="J49" s="164">
        <f>SUM(D49:I49)</f>
        <v>0</v>
      </c>
      <c r="K49" s="165"/>
      <c r="L49" s="374">
        <v>0</v>
      </c>
      <c r="M49" s="164"/>
      <c r="N49" s="167">
        <f>+J49+L49</f>
        <v>0</v>
      </c>
      <c r="O49" s="168">
        <f>D49+E49+F49+G49+H49+I49+L49-N49</f>
        <v>0</v>
      </c>
    </row>
    <row r="50" spans="1:15" ht="14.25">
      <c r="A50" s="411" t="s">
        <v>125</v>
      </c>
      <c r="B50" s="163"/>
      <c r="C50" s="178"/>
      <c r="D50" s="374">
        <v>0</v>
      </c>
      <c r="E50" s="374">
        <v>0</v>
      </c>
      <c r="F50" s="374">
        <v>0</v>
      </c>
      <c r="G50" s="374">
        <v>0</v>
      </c>
      <c r="H50" s="374">
        <v>0</v>
      </c>
      <c r="I50" s="374">
        <v>0</v>
      </c>
      <c r="J50" s="164">
        <f>SUM(D50:I50)</f>
        <v>0</v>
      </c>
      <c r="K50" s="165"/>
      <c r="L50" s="374">
        <v>0</v>
      </c>
      <c r="M50" s="164"/>
      <c r="N50" s="167">
        <f>+J50+L50</f>
        <v>0</v>
      </c>
      <c r="O50" s="168">
        <f>D50+E50+F50+G50+H50+I50+L50-N50</f>
        <v>0</v>
      </c>
    </row>
    <row r="51" spans="1:15" ht="15">
      <c r="A51" s="412" t="s">
        <v>170</v>
      </c>
      <c r="B51" s="213"/>
      <c r="C51" s="172"/>
      <c r="D51" s="182">
        <f>SUM(D48:D50)</f>
        <v>0</v>
      </c>
      <c r="E51" s="182">
        <f aca="true" t="shared" si="6" ref="E51:O51">SUM(E48:E50)</f>
        <v>0</v>
      </c>
      <c r="F51" s="182">
        <f t="shared" si="6"/>
        <v>0</v>
      </c>
      <c r="G51" s="182">
        <f t="shared" si="6"/>
        <v>0</v>
      </c>
      <c r="H51" s="182">
        <f t="shared" si="6"/>
        <v>0</v>
      </c>
      <c r="I51" s="182">
        <f t="shared" si="6"/>
        <v>0</v>
      </c>
      <c r="J51" s="182">
        <f t="shared" si="6"/>
        <v>0</v>
      </c>
      <c r="K51" s="182">
        <f t="shared" si="6"/>
        <v>0</v>
      </c>
      <c r="L51" s="182">
        <f t="shared" si="6"/>
        <v>0</v>
      </c>
      <c r="M51" s="198"/>
      <c r="N51" s="182">
        <f t="shared" si="6"/>
        <v>0</v>
      </c>
      <c r="O51" s="182">
        <f t="shared" si="6"/>
        <v>0</v>
      </c>
    </row>
    <row r="52" spans="1:15" ht="14.25">
      <c r="A52" s="416"/>
      <c r="B52" s="215"/>
      <c r="C52" s="172"/>
      <c r="D52" s="176"/>
      <c r="E52" s="176"/>
      <c r="F52" s="164"/>
      <c r="G52" s="164"/>
      <c r="H52" s="164"/>
      <c r="I52" s="164"/>
      <c r="J52" s="173"/>
      <c r="K52" s="173"/>
      <c r="L52" s="164"/>
      <c r="M52" s="164"/>
      <c r="N52" s="176"/>
      <c r="O52" s="183"/>
    </row>
    <row r="53" spans="1:14" ht="15">
      <c r="A53" s="194" t="s">
        <v>218</v>
      </c>
      <c r="B53" s="179"/>
      <c r="C53" s="172"/>
      <c r="D53" s="167"/>
      <c r="E53" s="167"/>
      <c r="F53" s="164"/>
      <c r="G53" s="164"/>
      <c r="H53" s="164"/>
      <c r="I53" s="164"/>
      <c r="J53" s="173"/>
      <c r="K53" s="173"/>
      <c r="L53" s="166"/>
      <c r="M53" s="164"/>
      <c r="N53" s="167"/>
    </row>
    <row r="54" spans="1:14" ht="15">
      <c r="A54" s="410"/>
      <c r="B54" s="162"/>
      <c r="C54" s="172"/>
      <c r="D54" s="167"/>
      <c r="E54" s="167"/>
      <c r="F54" s="164"/>
      <c r="G54" s="164"/>
      <c r="H54" s="164"/>
      <c r="I54" s="164"/>
      <c r="J54" s="173"/>
      <c r="K54" s="173"/>
      <c r="L54" s="166"/>
      <c r="M54" s="164"/>
      <c r="N54" s="167"/>
    </row>
    <row r="55" spans="1:15" ht="14.25">
      <c r="A55" s="411" t="s">
        <v>193</v>
      </c>
      <c r="B55" s="163"/>
      <c r="C55" s="178"/>
      <c r="D55" s="374">
        <v>0</v>
      </c>
      <c r="E55" s="374">
        <v>0</v>
      </c>
      <c r="F55" s="374">
        <v>0</v>
      </c>
      <c r="G55" s="374">
        <v>0</v>
      </c>
      <c r="H55" s="374">
        <v>0</v>
      </c>
      <c r="I55" s="374">
        <v>0</v>
      </c>
      <c r="J55" s="164">
        <f>SUM(D55:I55)</f>
        <v>0</v>
      </c>
      <c r="K55" s="165"/>
      <c r="L55" s="374">
        <v>0</v>
      </c>
      <c r="M55" s="164"/>
      <c r="N55" s="167">
        <f>+J55+L55</f>
        <v>0</v>
      </c>
      <c r="O55" s="168">
        <f>D55+E55+F55+G55+H55+I55+L55-N55</f>
        <v>0</v>
      </c>
    </row>
    <row r="56" spans="1:15" ht="14.25">
      <c r="A56" s="411" t="s">
        <v>152</v>
      </c>
      <c r="B56" s="163"/>
      <c r="C56" s="178"/>
      <c r="D56" s="374">
        <v>0</v>
      </c>
      <c r="E56" s="374">
        <v>0</v>
      </c>
      <c r="F56" s="374">
        <v>0</v>
      </c>
      <c r="G56" s="374">
        <v>0</v>
      </c>
      <c r="H56" s="374">
        <v>0</v>
      </c>
      <c r="I56" s="374">
        <v>0</v>
      </c>
      <c r="J56" s="164">
        <f>SUM(D56:I56)</f>
        <v>0</v>
      </c>
      <c r="K56" s="165"/>
      <c r="L56" s="374">
        <v>0</v>
      </c>
      <c r="M56" s="164"/>
      <c r="N56" s="167">
        <f>+J56+L56</f>
        <v>0</v>
      </c>
      <c r="O56" s="168">
        <f>D56+E56+F56+G56+H56+I56+L56-N56</f>
        <v>0</v>
      </c>
    </row>
    <row r="57" spans="1:15" ht="14.25">
      <c r="A57" s="411" t="s">
        <v>233</v>
      </c>
      <c r="B57" s="163"/>
      <c r="C57" s="178"/>
      <c r="D57" s="374">
        <v>0</v>
      </c>
      <c r="E57" s="374">
        <v>0</v>
      </c>
      <c r="F57" s="374">
        <v>0</v>
      </c>
      <c r="G57" s="374">
        <v>0</v>
      </c>
      <c r="H57" s="374">
        <v>0</v>
      </c>
      <c r="I57" s="374">
        <v>0</v>
      </c>
      <c r="J57" s="164">
        <f>SUM(D57:I57)</f>
        <v>0</v>
      </c>
      <c r="K57" s="165"/>
      <c r="L57" s="374">
        <v>0</v>
      </c>
      <c r="M57" s="164"/>
      <c r="N57" s="167">
        <f>+J57+L57</f>
        <v>0</v>
      </c>
      <c r="O57" s="168">
        <f>D57+E57+F57+G57+H57+I57+L57-N57</f>
        <v>0</v>
      </c>
    </row>
    <row r="58" spans="1:15" ht="15">
      <c r="A58" s="214" t="s">
        <v>172</v>
      </c>
      <c r="B58" s="214"/>
      <c r="C58" s="172"/>
      <c r="D58" s="182">
        <f>SUM(D55:D57)</f>
        <v>0</v>
      </c>
      <c r="E58" s="182">
        <f aca="true" t="shared" si="7" ref="E58:O58">SUM(E55:E57)</f>
        <v>0</v>
      </c>
      <c r="F58" s="182">
        <f t="shared" si="7"/>
        <v>0</v>
      </c>
      <c r="G58" s="182">
        <f t="shared" si="7"/>
        <v>0</v>
      </c>
      <c r="H58" s="182">
        <f t="shared" si="7"/>
        <v>0</v>
      </c>
      <c r="I58" s="182">
        <f t="shared" si="7"/>
        <v>0</v>
      </c>
      <c r="J58" s="182">
        <f t="shared" si="7"/>
        <v>0</v>
      </c>
      <c r="K58" s="182">
        <f t="shared" si="7"/>
        <v>0</v>
      </c>
      <c r="L58" s="182">
        <f t="shared" si="7"/>
        <v>0</v>
      </c>
      <c r="M58" s="198"/>
      <c r="N58" s="182">
        <f t="shared" si="7"/>
        <v>0</v>
      </c>
      <c r="O58" s="182">
        <f t="shared" si="7"/>
        <v>0</v>
      </c>
    </row>
    <row r="59" spans="1:15" ht="15">
      <c r="A59" s="214"/>
      <c r="B59" s="214"/>
      <c r="C59" s="172"/>
      <c r="D59" s="174"/>
      <c r="E59" s="174"/>
      <c r="F59" s="174"/>
      <c r="G59" s="174"/>
      <c r="H59" s="174"/>
      <c r="I59" s="174"/>
      <c r="J59" s="174"/>
      <c r="K59" s="174"/>
      <c r="L59" s="205"/>
      <c r="M59" s="205"/>
      <c r="N59" s="176"/>
      <c r="O59" s="177"/>
    </row>
    <row r="60" spans="1:15" ht="15">
      <c r="A60" s="194" t="s">
        <v>219</v>
      </c>
      <c r="B60" s="214"/>
      <c r="C60" s="172"/>
      <c r="D60" s="174"/>
      <c r="E60" s="174"/>
      <c r="F60" s="174"/>
      <c r="G60" s="174"/>
      <c r="H60" s="174"/>
      <c r="I60" s="174"/>
      <c r="J60" s="174"/>
      <c r="K60" s="174"/>
      <c r="L60" s="175"/>
      <c r="M60" s="205"/>
      <c r="N60" s="176"/>
      <c r="O60" s="177"/>
    </row>
    <row r="61" spans="1:15" ht="15">
      <c r="A61" s="411"/>
      <c r="B61" s="214"/>
      <c r="C61" s="172"/>
      <c r="D61" s="164"/>
      <c r="E61" s="164"/>
      <c r="F61" s="164"/>
      <c r="G61" s="164"/>
      <c r="H61" s="164"/>
      <c r="I61" s="164"/>
      <c r="J61" s="164"/>
      <c r="K61" s="221"/>
      <c r="L61" s="175"/>
      <c r="M61" s="164"/>
      <c r="N61" s="202"/>
      <c r="O61" s="222"/>
    </row>
    <row r="62" spans="1:15" ht="15">
      <c r="A62" s="411" t="s">
        <v>194</v>
      </c>
      <c r="B62" s="214"/>
      <c r="C62" s="178"/>
      <c r="D62" s="374">
        <v>0</v>
      </c>
      <c r="E62" s="374">
        <v>0</v>
      </c>
      <c r="F62" s="374">
        <v>0</v>
      </c>
      <c r="G62" s="374">
        <v>0</v>
      </c>
      <c r="H62" s="374">
        <v>0</v>
      </c>
      <c r="I62" s="374">
        <v>0</v>
      </c>
      <c r="J62" s="164">
        <f>SUM(D62:I62)</f>
        <v>0</v>
      </c>
      <c r="K62" s="165"/>
      <c r="L62" s="374">
        <v>0</v>
      </c>
      <c r="M62" s="164"/>
      <c r="N62" s="167">
        <f>+J62+L62</f>
        <v>0</v>
      </c>
      <c r="O62" s="168">
        <f>D62+E62+F62+G62+H62+I62+L62-N62</f>
        <v>0</v>
      </c>
    </row>
    <row r="63" spans="1:15" ht="15">
      <c r="A63" s="411" t="s">
        <v>195</v>
      </c>
      <c r="B63" s="214"/>
      <c r="C63" s="178"/>
      <c r="D63" s="374">
        <v>0</v>
      </c>
      <c r="E63" s="374">
        <v>0</v>
      </c>
      <c r="F63" s="374">
        <v>0</v>
      </c>
      <c r="G63" s="374">
        <v>0</v>
      </c>
      <c r="H63" s="374">
        <v>0</v>
      </c>
      <c r="I63" s="374">
        <v>0</v>
      </c>
      <c r="J63" s="164">
        <f>SUM(D63:I63)</f>
        <v>0</v>
      </c>
      <c r="K63" s="165"/>
      <c r="L63" s="374">
        <v>0</v>
      </c>
      <c r="M63" s="164"/>
      <c r="N63" s="167">
        <f>+J63+L63</f>
        <v>0</v>
      </c>
      <c r="O63" s="168">
        <f>D63+E63+F63+G63+H63+I63+L63-N63</f>
        <v>0</v>
      </c>
    </row>
    <row r="64" spans="1:15" ht="15">
      <c r="A64" s="214" t="s">
        <v>174</v>
      </c>
      <c r="B64" s="214"/>
      <c r="C64" s="172"/>
      <c r="D64" s="182">
        <f>SUM(D62:D63)</f>
        <v>0</v>
      </c>
      <c r="E64" s="182">
        <f aca="true" t="shared" si="8" ref="E64:O64">SUM(E62:E63)</f>
        <v>0</v>
      </c>
      <c r="F64" s="182">
        <f t="shared" si="8"/>
        <v>0</v>
      </c>
      <c r="G64" s="182">
        <f t="shared" si="8"/>
        <v>0</v>
      </c>
      <c r="H64" s="182">
        <f t="shared" si="8"/>
        <v>0</v>
      </c>
      <c r="I64" s="182">
        <f t="shared" si="8"/>
        <v>0</v>
      </c>
      <c r="J64" s="182">
        <f t="shared" si="8"/>
        <v>0</v>
      </c>
      <c r="K64" s="182">
        <f t="shared" si="8"/>
        <v>0</v>
      </c>
      <c r="L64" s="182">
        <f t="shared" si="8"/>
        <v>0</v>
      </c>
      <c r="M64" s="198"/>
      <c r="N64" s="182">
        <f t="shared" si="8"/>
        <v>0</v>
      </c>
      <c r="O64" s="182">
        <f t="shared" si="8"/>
        <v>0</v>
      </c>
    </row>
    <row r="65" spans="1:15" ht="15">
      <c r="A65" s="214"/>
      <c r="B65" s="214"/>
      <c r="C65" s="172"/>
      <c r="D65" s="174"/>
      <c r="E65" s="174"/>
      <c r="F65" s="174"/>
      <c r="G65" s="174"/>
      <c r="H65" s="174"/>
      <c r="I65" s="174"/>
      <c r="J65" s="174"/>
      <c r="K65" s="174"/>
      <c r="L65" s="205"/>
      <c r="M65" s="205"/>
      <c r="N65" s="176"/>
      <c r="O65" s="177"/>
    </row>
    <row r="66" spans="1:15" ht="15">
      <c r="A66" s="194" t="s">
        <v>220</v>
      </c>
      <c r="B66" s="214"/>
      <c r="C66" s="172"/>
      <c r="D66" s="174"/>
      <c r="E66" s="174"/>
      <c r="F66" s="174"/>
      <c r="G66" s="174"/>
      <c r="H66" s="174"/>
      <c r="I66" s="174"/>
      <c r="J66" s="174"/>
      <c r="K66" s="174"/>
      <c r="L66" s="175"/>
      <c r="M66" s="205"/>
      <c r="N66" s="176"/>
      <c r="O66" s="177"/>
    </row>
    <row r="67" spans="1:15" ht="15">
      <c r="A67" s="410"/>
      <c r="B67" s="214"/>
      <c r="C67" s="172"/>
      <c r="D67" s="174"/>
      <c r="E67" s="174"/>
      <c r="F67" s="174"/>
      <c r="G67" s="174"/>
      <c r="H67" s="174"/>
      <c r="I67" s="174"/>
      <c r="J67" s="174"/>
      <c r="K67" s="174"/>
      <c r="L67" s="175"/>
      <c r="M67" s="205"/>
      <c r="N67" s="176"/>
      <c r="O67" s="177"/>
    </row>
    <row r="68" spans="1:15" ht="15">
      <c r="A68" s="411" t="s">
        <v>196</v>
      </c>
      <c r="B68" s="214"/>
      <c r="C68" s="178"/>
      <c r="D68" s="374">
        <v>0</v>
      </c>
      <c r="E68" s="374">
        <v>0</v>
      </c>
      <c r="F68" s="374">
        <v>0</v>
      </c>
      <c r="G68" s="374">
        <v>0</v>
      </c>
      <c r="H68" s="374">
        <v>0</v>
      </c>
      <c r="I68" s="374">
        <v>0</v>
      </c>
      <c r="J68" s="164">
        <f>SUM(D68:I68)</f>
        <v>0</v>
      </c>
      <c r="K68" s="165"/>
      <c r="L68" s="374">
        <v>0</v>
      </c>
      <c r="M68" s="164"/>
      <c r="N68" s="167">
        <f>+J68+L68</f>
        <v>0</v>
      </c>
      <c r="O68" s="168">
        <f>D68+E68+F68+G68+H68+I68+L68-N68</f>
        <v>0</v>
      </c>
    </row>
    <row r="69" spans="1:15" ht="15">
      <c r="A69" s="214" t="s">
        <v>175</v>
      </c>
      <c r="B69" s="214"/>
      <c r="C69" s="172"/>
      <c r="D69" s="182">
        <f>SUM(D68:D68)</f>
        <v>0</v>
      </c>
      <c r="E69" s="182">
        <f aca="true" t="shared" si="9" ref="E69:O69">SUM(E68:E68)</f>
        <v>0</v>
      </c>
      <c r="F69" s="182">
        <f t="shared" si="9"/>
        <v>0</v>
      </c>
      <c r="G69" s="182">
        <f t="shared" si="9"/>
        <v>0</v>
      </c>
      <c r="H69" s="182">
        <f t="shared" si="9"/>
        <v>0</v>
      </c>
      <c r="I69" s="182">
        <f t="shared" si="9"/>
        <v>0</v>
      </c>
      <c r="J69" s="182">
        <f t="shared" si="9"/>
        <v>0</v>
      </c>
      <c r="K69" s="182">
        <f t="shared" si="9"/>
        <v>0</v>
      </c>
      <c r="L69" s="182">
        <f t="shared" si="9"/>
        <v>0</v>
      </c>
      <c r="M69" s="198"/>
      <c r="N69" s="182">
        <f t="shared" si="9"/>
        <v>0</v>
      </c>
      <c r="O69" s="182">
        <f t="shared" si="9"/>
        <v>0</v>
      </c>
    </row>
    <row r="70" spans="1:15" ht="15">
      <c r="A70" s="214"/>
      <c r="B70" s="214"/>
      <c r="C70" s="172"/>
      <c r="D70" s="174"/>
      <c r="E70" s="174"/>
      <c r="F70" s="174"/>
      <c r="G70" s="174"/>
      <c r="H70" s="174"/>
      <c r="I70" s="174"/>
      <c r="J70" s="174"/>
      <c r="K70" s="174"/>
      <c r="L70" s="205"/>
      <c r="M70" s="205"/>
      <c r="N70" s="176"/>
      <c r="O70" s="177"/>
    </row>
    <row r="71" spans="1:15" ht="15">
      <c r="A71" s="194" t="s">
        <v>221</v>
      </c>
      <c r="B71" s="214"/>
      <c r="C71" s="172"/>
      <c r="D71" s="174"/>
      <c r="E71" s="174"/>
      <c r="F71" s="174"/>
      <c r="G71" s="174"/>
      <c r="H71" s="174"/>
      <c r="I71" s="174"/>
      <c r="J71" s="174"/>
      <c r="K71" s="174"/>
      <c r="L71" s="175"/>
      <c r="M71" s="205"/>
      <c r="N71" s="176"/>
      <c r="O71" s="177"/>
    </row>
    <row r="72" spans="1:15" ht="15">
      <c r="A72" s="410"/>
      <c r="B72" s="214"/>
      <c r="C72" s="172"/>
      <c r="D72" s="174"/>
      <c r="E72" s="174"/>
      <c r="F72" s="174"/>
      <c r="G72" s="174"/>
      <c r="H72" s="174"/>
      <c r="I72" s="174"/>
      <c r="J72" s="174"/>
      <c r="K72" s="174"/>
      <c r="L72" s="175"/>
      <c r="M72" s="205"/>
      <c r="N72" s="176"/>
      <c r="O72" s="177"/>
    </row>
    <row r="73" spans="1:15" ht="15">
      <c r="A73" s="411" t="s">
        <v>197</v>
      </c>
      <c r="B73" s="214"/>
      <c r="C73" s="178"/>
      <c r="D73" s="374">
        <v>0</v>
      </c>
      <c r="E73" s="374">
        <v>0</v>
      </c>
      <c r="F73" s="374">
        <v>0</v>
      </c>
      <c r="G73" s="374">
        <v>0</v>
      </c>
      <c r="H73" s="374">
        <v>0</v>
      </c>
      <c r="I73" s="374">
        <v>0</v>
      </c>
      <c r="J73" s="164">
        <f>SUM(D73:I73)</f>
        <v>0</v>
      </c>
      <c r="K73" s="165"/>
      <c r="L73" s="374">
        <v>0</v>
      </c>
      <c r="M73" s="164"/>
      <c r="N73" s="167">
        <f>+J73+L73</f>
        <v>0</v>
      </c>
      <c r="O73" s="168">
        <f>D73+E73+F73+G73+H73+I73+L73-N73</f>
        <v>0</v>
      </c>
    </row>
    <row r="74" spans="1:15" ht="15">
      <c r="A74" s="411" t="s">
        <v>153</v>
      </c>
      <c r="B74" s="214"/>
      <c r="C74" s="178"/>
      <c r="D74" s="374">
        <v>0</v>
      </c>
      <c r="E74" s="374">
        <v>0</v>
      </c>
      <c r="F74" s="374">
        <v>0</v>
      </c>
      <c r="G74" s="374">
        <v>0</v>
      </c>
      <c r="H74" s="374">
        <v>0</v>
      </c>
      <c r="I74" s="374">
        <v>0</v>
      </c>
      <c r="J74" s="164">
        <f>SUM(D74:I74)</f>
        <v>0</v>
      </c>
      <c r="K74" s="165"/>
      <c r="L74" s="374">
        <v>0</v>
      </c>
      <c r="M74" s="164"/>
      <c r="N74" s="167">
        <f>+J74+L74</f>
        <v>0</v>
      </c>
      <c r="O74" s="168">
        <f>D74+E74+F74+G74+H74+I74+L74-N74</f>
        <v>0</v>
      </c>
    </row>
    <row r="75" spans="1:15" ht="15">
      <c r="A75" s="411" t="s">
        <v>198</v>
      </c>
      <c r="B75" s="214"/>
      <c r="C75" s="178"/>
      <c r="D75" s="374">
        <v>0</v>
      </c>
      <c r="E75" s="374">
        <v>0</v>
      </c>
      <c r="F75" s="374">
        <v>0</v>
      </c>
      <c r="G75" s="374">
        <v>0</v>
      </c>
      <c r="H75" s="374">
        <v>0</v>
      </c>
      <c r="I75" s="374">
        <v>0</v>
      </c>
      <c r="J75" s="164">
        <f>SUM(D75:I75)</f>
        <v>0</v>
      </c>
      <c r="K75" s="165"/>
      <c r="L75" s="374">
        <v>0</v>
      </c>
      <c r="M75" s="164"/>
      <c r="N75" s="167">
        <f>+J75+L75</f>
        <v>0</v>
      </c>
      <c r="O75" s="168">
        <f>D75+E75+F75+G75+H75+I75+L75-N75</f>
        <v>0</v>
      </c>
    </row>
    <row r="76" spans="1:15" ht="15">
      <c r="A76" s="214" t="s">
        <v>176</v>
      </c>
      <c r="B76" s="214"/>
      <c r="C76" s="204"/>
      <c r="D76" s="198">
        <f>SUM(D73:D75)</f>
        <v>0</v>
      </c>
      <c r="E76" s="198">
        <f aca="true" t="shared" si="10" ref="E76:O76">SUM(E73:E75)</f>
        <v>0</v>
      </c>
      <c r="F76" s="198">
        <f t="shared" si="10"/>
        <v>0</v>
      </c>
      <c r="G76" s="198">
        <f t="shared" si="10"/>
        <v>0</v>
      </c>
      <c r="H76" s="198">
        <f t="shared" si="10"/>
        <v>0</v>
      </c>
      <c r="I76" s="198">
        <f t="shared" si="10"/>
        <v>0</v>
      </c>
      <c r="J76" s="198">
        <f t="shared" si="10"/>
        <v>0</v>
      </c>
      <c r="K76" s="198">
        <f t="shared" si="10"/>
        <v>0</v>
      </c>
      <c r="L76" s="198">
        <f t="shared" si="10"/>
        <v>0</v>
      </c>
      <c r="M76" s="198"/>
      <c r="N76" s="191">
        <f t="shared" si="10"/>
        <v>0</v>
      </c>
      <c r="O76" s="192">
        <f t="shared" si="10"/>
        <v>0</v>
      </c>
    </row>
    <row r="77" spans="1:15" ht="15.75" thickBot="1">
      <c r="A77" s="227"/>
      <c r="B77" s="227"/>
      <c r="C77" s="228"/>
      <c r="D77" s="229"/>
      <c r="E77" s="229"/>
      <c r="F77" s="229"/>
      <c r="G77" s="229"/>
      <c r="H77" s="229"/>
      <c r="I77" s="229"/>
      <c r="J77" s="229"/>
      <c r="K77" s="229"/>
      <c r="L77" s="231"/>
      <c r="M77" s="231"/>
      <c r="N77" s="232"/>
      <c r="O77" s="233"/>
    </row>
    <row r="78" spans="1:15" ht="15.75" thickBot="1">
      <c r="A78" s="227" t="s">
        <v>140</v>
      </c>
      <c r="B78" s="227"/>
      <c r="C78" s="228"/>
      <c r="D78" s="229">
        <f aca="true" t="shared" si="11" ref="D78:J78">+D22+D36+D44+D51+D58+D64+D69+D76</f>
        <v>0</v>
      </c>
      <c r="E78" s="229">
        <f t="shared" si="11"/>
        <v>0</v>
      </c>
      <c r="F78" s="229">
        <f t="shared" si="11"/>
        <v>0</v>
      </c>
      <c r="G78" s="229">
        <f t="shared" si="11"/>
        <v>0</v>
      </c>
      <c r="H78" s="229">
        <f t="shared" si="11"/>
        <v>0</v>
      </c>
      <c r="I78" s="229">
        <f t="shared" si="11"/>
        <v>0</v>
      </c>
      <c r="J78" s="229">
        <f t="shared" si="11"/>
        <v>0</v>
      </c>
      <c r="K78" s="229"/>
      <c r="L78" s="230">
        <f>+L22+L36+L44+L51+L58+L64+L69+L76</f>
        <v>0</v>
      </c>
      <c r="M78" s="231"/>
      <c r="N78" s="229">
        <f>+N22+N36+N44+N51+N58+N64+N69+N76</f>
        <v>0</v>
      </c>
      <c r="O78" s="229">
        <f>+O22+O36+O44+O51+O58+O64+O69+O76</f>
        <v>0</v>
      </c>
    </row>
    <row r="79" spans="1:15" ht="15">
      <c r="A79" s="223"/>
      <c r="B79" s="223"/>
      <c r="C79" s="224"/>
      <c r="D79" s="176"/>
      <c r="E79" s="176"/>
      <c r="F79" s="176"/>
      <c r="G79" s="176"/>
      <c r="H79" s="176"/>
      <c r="I79" s="176"/>
      <c r="J79" s="173"/>
      <c r="K79" s="173"/>
      <c r="L79" s="164"/>
      <c r="M79" s="164"/>
      <c r="N79" s="176"/>
      <c r="O79" s="177"/>
    </row>
    <row r="84" ht="14.25">
      <c r="O84" s="168"/>
    </row>
  </sheetData>
  <sheetProtection password="C51F" sheet="1"/>
  <mergeCells count="7">
    <mergeCell ref="B9:E9"/>
    <mergeCell ref="B5:E5"/>
    <mergeCell ref="B6:E6"/>
    <mergeCell ref="A1:O1"/>
    <mergeCell ref="A3:O3"/>
    <mergeCell ref="B7:E7"/>
    <mergeCell ref="B8:E8"/>
  </mergeCells>
  <printOptions horizontalCentered="1"/>
  <pageMargins left="0" right="0" top="0.3937007874015748" bottom="0.3937007874015748" header="0" footer="0"/>
  <pageSetup fitToHeight="2" fitToWidth="1" horizontalDpi="600" verticalDpi="600" orientation="landscape" scale="72"/>
  <headerFooter alignWithMargins="0">
    <oddFooter>&amp;L&amp;8&amp;A&amp;C&amp;8Conservation International
Colombia&amp;R&amp;8&amp;P of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5" zoomScaleNormal="75" zoomScalePageLayoutView="0" workbookViewId="0" topLeftCell="A1">
      <selection activeCell="A6" sqref="A6"/>
    </sheetView>
  </sheetViews>
  <sheetFormatPr defaultColWidth="8.88671875" defaultRowHeight="15"/>
  <cols>
    <col min="1" max="1" width="46.3359375" style="148" bestFit="1" customWidth="1"/>
    <col min="2" max="2" width="6.4453125" style="148" customWidth="1"/>
    <col min="3" max="3" width="5.88671875" style="148" bestFit="1" customWidth="1"/>
    <col min="4" max="4" width="13.3359375" style="148" bestFit="1" customWidth="1"/>
    <col min="5" max="7" width="12.4453125" style="148" bestFit="1" customWidth="1"/>
    <col min="8" max="9" width="13.3359375" style="148" bestFit="1" customWidth="1"/>
    <col min="10" max="10" width="17.10546875" style="148" bestFit="1" customWidth="1"/>
    <col min="11" max="11" width="5.4453125" style="148" bestFit="1" customWidth="1"/>
    <col min="12" max="12" width="13.3359375" style="148" bestFit="1" customWidth="1"/>
    <col min="13" max="13" width="1.66796875" style="203" customWidth="1"/>
    <col min="14" max="14" width="13.3359375" style="146" bestFit="1" customWidth="1"/>
    <col min="15" max="15" width="6.3359375" style="147" bestFit="1" customWidth="1"/>
    <col min="16" max="16384" width="8.88671875" style="148" customWidth="1"/>
  </cols>
  <sheetData>
    <row r="1" spans="1:15" ht="30.75" customHeight="1">
      <c r="A1" s="552" t="s">
        <v>121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</row>
    <row r="2" spans="1:15" ht="15">
      <c r="A2" s="149"/>
      <c r="B2" s="149"/>
      <c r="C2" s="150"/>
      <c r="D2" s="146"/>
      <c r="E2" s="144"/>
      <c r="F2" s="144"/>
      <c r="G2" s="144"/>
      <c r="H2" s="144"/>
      <c r="I2" s="144"/>
      <c r="J2" s="144"/>
      <c r="K2" s="145"/>
      <c r="L2" s="145"/>
      <c r="M2" s="144"/>
      <c r="N2" s="145"/>
      <c r="O2" s="183"/>
    </row>
    <row r="3" spans="1:15" ht="20.25">
      <c r="A3" s="553" t="s">
        <v>241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</row>
    <row r="4" spans="1:15" ht="18">
      <c r="A4" s="140"/>
      <c r="B4" s="149"/>
      <c r="E4" s="144"/>
      <c r="F4" s="144"/>
      <c r="G4" s="144"/>
      <c r="H4" s="144"/>
      <c r="I4" s="144"/>
      <c r="J4" s="144"/>
      <c r="K4" s="145"/>
      <c r="L4" s="145"/>
      <c r="M4" s="144"/>
      <c r="N4" s="145"/>
      <c r="O4" s="183"/>
    </row>
    <row r="5" spans="1:15" ht="16.5" thickBot="1">
      <c r="A5" s="142" t="s">
        <v>122</v>
      </c>
      <c r="B5" s="550">
        <f>#N/A</f>
        <v>0</v>
      </c>
      <c r="C5" s="551"/>
      <c r="D5" s="551"/>
      <c r="E5" s="551"/>
      <c r="F5" s="144"/>
      <c r="G5" s="144"/>
      <c r="H5" s="144"/>
      <c r="I5" s="144"/>
      <c r="J5" s="144"/>
      <c r="K5" s="145"/>
      <c r="L5" s="145"/>
      <c r="M5" s="144"/>
      <c r="N5" s="145"/>
      <c r="O5" s="183"/>
    </row>
    <row r="6" spans="1:15" ht="16.5" thickBot="1">
      <c r="A6" s="142" t="s">
        <v>177</v>
      </c>
      <c r="B6" s="550">
        <f>#N/A</f>
        <v>0</v>
      </c>
      <c r="C6" s="551"/>
      <c r="D6" s="551"/>
      <c r="E6" s="551"/>
      <c r="F6" s="144"/>
      <c r="G6" s="144"/>
      <c r="H6" s="144"/>
      <c r="I6" s="144"/>
      <c r="J6" s="144"/>
      <c r="K6" s="145"/>
      <c r="L6" s="145"/>
      <c r="M6" s="144"/>
      <c r="N6" s="145"/>
      <c r="O6" s="183"/>
    </row>
    <row r="7" spans="1:15" ht="16.5" thickBot="1">
      <c r="A7" s="142" t="s">
        <v>178</v>
      </c>
      <c r="B7" s="550">
        <f>#N/A</f>
        <v>0</v>
      </c>
      <c r="C7" s="551"/>
      <c r="D7" s="551"/>
      <c r="E7" s="551"/>
      <c r="F7" s="144"/>
      <c r="G7" s="144"/>
      <c r="H7" s="144"/>
      <c r="I7" s="144"/>
      <c r="J7" s="144"/>
      <c r="K7" s="145"/>
      <c r="L7" s="145"/>
      <c r="M7" s="144"/>
      <c r="N7" s="145"/>
      <c r="O7" s="183"/>
    </row>
    <row r="8" spans="1:15" ht="16.5" thickBot="1">
      <c r="A8" s="142" t="s">
        <v>123</v>
      </c>
      <c r="B8" s="550">
        <f>#N/A</f>
        <v>0</v>
      </c>
      <c r="C8" s="551"/>
      <c r="D8" s="551"/>
      <c r="E8" s="551"/>
      <c r="F8" s="144"/>
      <c r="G8" s="144"/>
      <c r="H8" s="144"/>
      <c r="I8" s="144"/>
      <c r="J8" s="144"/>
      <c r="K8" s="145"/>
      <c r="L8" s="145"/>
      <c r="M8" s="144"/>
      <c r="N8" s="145"/>
      <c r="O8" s="183"/>
    </row>
    <row r="9" spans="1:15" ht="16.5" thickBot="1">
      <c r="A9" s="142" t="s">
        <v>179</v>
      </c>
      <c r="B9" s="550">
        <f>#N/A</f>
        <v>0</v>
      </c>
      <c r="C9" s="551"/>
      <c r="D9" s="551"/>
      <c r="E9" s="551"/>
      <c r="F9" s="144"/>
      <c r="G9" s="144"/>
      <c r="H9" s="144"/>
      <c r="I9" s="144"/>
      <c r="J9" s="144"/>
      <c r="K9" s="145"/>
      <c r="L9" s="145"/>
      <c r="M9" s="144"/>
      <c r="N9" s="145"/>
      <c r="O9" s="183"/>
    </row>
    <row r="10" spans="1:15" ht="15">
      <c r="A10" s="149"/>
      <c r="B10" s="149"/>
      <c r="E10" s="144"/>
      <c r="F10" s="144"/>
      <c r="G10" s="144"/>
      <c r="H10" s="144"/>
      <c r="I10" s="144"/>
      <c r="J10" s="144"/>
      <c r="K10" s="145"/>
      <c r="L10" s="145"/>
      <c r="M10" s="144"/>
      <c r="N10" s="145"/>
      <c r="O10" s="183"/>
    </row>
    <row r="11" spans="1:15" ht="15">
      <c r="A11" s="149"/>
      <c r="B11" s="216"/>
      <c r="E11" s="144"/>
      <c r="F11" s="144"/>
      <c r="G11" s="144"/>
      <c r="H11" s="144"/>
      <c r="I11" s="144"/>
      <c r="J11" s="144"/>
      <c r="K11" s="145"/>
      <c r="L11" s="145"/>
      <c r="M11" s="144"/>
      <c r="N11" s="145"/>
      <c r="O11" s="183"/>
    </row>
    <row r="12" spans="1:15" ht="15">
      <c r="A12" s="149"/>
      <c r="B12" s="216"/>
      <c r="E12" s="144"/>
      <c r="F12" s="144"/>
      <c r="G12" s="144"/>
      <c r="H12" s="144"/>
      <c r="I12" s="144"/>
      <c r="J12" s="144"/>
      <c r="K12" s="145"/>
      <c r="L12" s="145"/>
      <c r="M12" s="144"/>
      <c r="N12" s="145"/>
      <c r="O12" s="183"/>
    </row>
    <row r="13" spans="1:15" ht="15">
      <c r="A13" s="149"/>
      <c r="B13" s="216"/>
      <c r="E13" s="144"/>
      <c r="F13" s="144"/>
      <c r="G13" s="144"/>
      <c r="H13" s="144"/>
      <c r="I13" s="144"/>
      <c r="J13" s="144"/>
      <c r="K13" s="145"/>
      <c r="L13" s="145"/>
      <c r="M13" s="144"/>
      <c r="N13" s="145"/>
      <c r="O13" s="183"/>
    </row>
    <row r="14" spans="1:14" ht="15">
      <c r="A14" s="149"/>
      <c r="B14" s="216"/>
      <c r="E14" s="144"/>
      <c r="F14" s="144"/>
      <c r="G14" s="144"/>
      <c r="H14" s="144"/>
      <c r="I14" s="144"/>
      <c r="J14" s="156" t="s">
        <v>118</v>
      </c>
      <c r="K14" s="157"/>
      <c r="L14" s="158" t="s">
        <v>129</v>
      </c>
      <c r="M14" s="156"/>
      <c r="N14" s="185" t="s">
        <v>119</v>
      </c>
    </row>
    <row r="15" spans="1:15" ht="15">
      <c r="A15" s="159" t="s">
        <v>181</v>
      </c>
      <c r="B15" s="217" t="s">
        <v>182</v>
      </c>
      <c r="C15" s="159" t="s">
        <v>183</v>
      </c>
      <c r="D15" s="186" t="s">
        <v>165</v>
      </c>
      <c r="E15" s="186" t="s">
        <v>164</v>
      </c>
      <c r="F15" s="186" t="s">
        <v>166</v>
      </c>
      <c r="G15" s="186" t="s">
        <v>167</v>
      </c>
      <c r="H15" s="186" t="s">
        <v>235</v>
      </c>
      <c r="I15" s="186" t="s">
        <v>236</v>
      </c>
      <c r="J15" s="156" t="s">
        <v>180</v>
      </c>
      <c r="K15" s="157"/>
      <c r="L15" s="158" t="s">
        <v>128</v>
      </c>
      <c r="M15" s="156"/>
      <c r="N15" s="159" t="s">
        <v>127</v>
      </c>
      <c r="O15" s="147" t="s">
        <v>155</v>
      </c>
    </row>
    <row r="16" spans="1:13" ht="15">
      <c r="A16" s="196" t="s">
        <v>142</v>
      </c>
      <c r="B16" s="218"/>
      <c r="C16" s="153"/>
      <c r="D16" s="154"/>
      <c r="E16" s="155"/>
      <c r="F16" s="155"/>
      <c r="G16" s="155"/>
      <c r="H16" s="155"/>
      <c r="I16" s="155"/>
      <c r="J16" s="155"/>
      <c r="K16" s="157"/>
      <c r="L16" s="160"/>
      <c r="M16" s="220"/>
    </row>
    <row r="17" spans="1:13" ht="15">
      <c r="A17" s="161"/>
      <c r="B17" s="161"/>
      <c r="C17" s="153"/>
      <c r="D17" s="154"/>
      <c r="E17" s="155"/>
      <c r="F17" s="155"/>
      <c r="G17" s="155"/>
      <c r="H17" s="155"/>
      <c r="I17" s="155"/>
      <c r="J17" s="155"/>
      <c r="K17" s="157"/>
      <c r="L17" s="160"/>
      <c r="M17" s="220"/>
    </row>
    <row r="18" spans="1:13" ht="15.75" customHeight="1">
      <c r="A18" s="410" t="s">
        <v>139</v>
      </c>
      <c r="B18" s="162"/>
      <c r="C18" s="153"/>
      <c r="D18" s="154"/>
      <c r="E18" s="155"/>
      <c r="F18" s="155"/>
      <c r="G18" s="155"/>
      <c r="H18" s="155"/>
      <c r="I18" s="155"/>
      <c r="J18" s="155"/>
      <c r="K18" s="157"/>
      <c r="L18" s="160"/>
      <c r="M18" s="220"/>
    </row>
    <row r="19" spans="1:15" ht="14.25">
      <c r="A19" s="411" t="s">
        <v>187</v>
      </c>
      <c r="B19" s="163"/>
      <c r="C19" s="153"/>
      <c r="D19" s="374">
        <v>0</v>
      </c>
      <c r="E19" s="374">
        <v>0</v>
      </c>
      <c r="F19" s="374">
        <v>0</v>
      </c>
      <c r="G19" s="374">
        <v>0</v>
      </c>
      <c r="H19" s="374">
        <v>0</v>
      </c>
      <c r="I19" s="374">
        <v>0</v>
      </c>
      <c r="J19" s="164">
        <f>SUM(D19:I19)</f>
        <v>0</v>
      </c>
      <c r="K19" s="165"/>
      <c r="L19" s="374">
        <v>0</v>
      </c>
      <c r="M19" s="164"/>
      <c r="N19" s="167">
        <f>+J19+L19</f>
        <v>0</v>
      </c>
      <c r="O19" s="168">
        <f>D19+E19+F19+G19+H19+I19+L19-N19</f>
        <v>0</v>
      </c>
    </row>
    <row r="20" spans="1:15" ht="14.25">
      <c r="A20" s="411" t="s">
        <v>188</v>
      </c>
      <c r="B20" s="169"/>
      <c r="C20" s="153"/>
      <c r="D20" s="374">
        <v>0</v>
      </c>
      <c r="E20" s="374">
        <v>0</v>
      </c>
      <c r="F20" s="374">
        <v>0</v>
      </c>
      <c r="G20" s="374">
        <v>0</v>
      </c>
      <c r="H20" s="374">
        <v>0</v>
      </c>
      <c r="I20" s="374">
        <v>0</v>
      </c>
      <c r="J20" s="164">
        <f>SUM(D20:I20)</f>
        <v>0</v>
      </c>
      <c r="K20" s="165"/>
      <c r="L20" s="374">
        <v>0</v>
      </c>
      <c r="M20" s="164"/>
      <c r="N20" s="167">
        <f>+J20+L20</f>
        <v>0</v>
      </c>
      <c r="O20" s="168">
        <f>D20+E20+F20+G20+H20+I20+L20-N20</f>
        <v>0</v>
      </c>
    </row>
    <row r="21" spans="1:15" ht="14.25">
      <c r="A21" s="411" t="s">
        <v>141</v>
      </c>
      <c r="B21" s="169"/>
      <c r="C21" s="153"/>
      <c r="D21" s="374">
        <v>0</v>
      </c>
      <c r="E21" s="374">
        <v>0</v>
      </c>
      <c r="F21" s="374">
        <v>0</v>
      </c>
      <c r="G21" s="374">
        <v>0</v>
      </c>
      <c r="H21" s="374">
        <v>0</v>
      </c>
      <c r="I21" s="374">
        <v>0</v>
      </c>
      <c r="J21" s="164">
        <f>SUM(D21:I21)</f>
        <v>0</v>
      </c>
      <c r="K21" s="165"/>
      <c r="L21" s="374">
        <v>0</v>
      </c>
      <c r="M21" s="164"/>
      <c r="N21" s="167">
        <f>+J21+L21</f>
        <v>0</v>
      </c>
      <c r="O21" s="168">
        <f>D21+E21+F21+G21+H21+I21+L21-N21</f>
        <v>0</v>
      </c>
    </row>
    <row r="22" spans="1:15" ht="15">
      <c r="A22" s="412" t="s">
        <v>168</v>
      </c>
      <c r="B22" s="170"/>
      <c r="C22" s="153"/>
      <c r="D22" s="191">
        <f aca="true" t="shared" si="0" ref="D22:O22">SUM(D19:D21)</f>
        <v>0</v>
      </c>
      <c r="E22" s="191">
        <f>SUM(E19:E21)</f>
        <v>0</v>
      </c>
      <c r="F22" s="191">
        <f t="shared" si="0"/>
        <v>0</v>
      </c>
      <c r="G22" s="191">
        <f t="shared" si="0"/>
        <v>0</v>
      </c>
      <c r="H22" s="191">
        <f t="shared" si="0"/>
        <v>0</v>
      </c>
      <c r="I22" s="191">
        <f t="shared" si="0"/>
        <v>0</v>
      </c>
      <c r="J22" s="191">
        <f t="shared" si="0"/>
        <v>0</v>
      </c>
      <c r="K22" s="191">
        <f t="shared" si="0"/>
        <v>0</v>
      </c>
      <c r="L22" s="191">
        <f t="shared" si="0"/>
        <v>0</v>
      </c>
      <c r="M22" s="191"/>
      <c r="N22" s="191">
        <f t="shared" si="0"/>
        <v>0</v>
      </c>
      <c r="O22" s="192">
        <f t="shared" si="0"/>
        <v>0</v>
      </c>
    </row>
    <row r="23" spans="1:15" ht="14.25">
      <c r="A23" s="413"/>
      <c r="B23" s="215"/>
      <c r="C23" s="188"/>
      <c r="D23" s="189"/>
      <c r="E23" s="189"/>
      <c r="F23" s="189"/>
      <c r="G23" s="189"/>
      <c r="H23" s="189"/>
      <c r="I23" s="189"/>
      <c r="J23" s="190"/>
      <c r="K23" s="190"/>
      <c r="L23" s="189"/>
      <c r="M23" s="189"/>
      <c r="N23" s="189"/>
      <c r="O23" s="193"/>
    </row>
    <row r="24" spans="1:15" ht="14.25">
      <c r="A24" s="413"/>
      <c r="B24" s="215"/>
      <c r="C24" s="188"/>
      <c r="D24" s="176"/>
      <c r="E24" s="176"/>
      <c r="F24" s="176"/>
      <c r="G24" s="176"/>
      <c r="H24" s="176"/>
      <c r="I24" s="176"/>
      <c r="J24" s="173"/>
      <c r="K24" s="173"/>
      <c r="L24" s="164"/>
      <c r="M24" s="164"/>
      <c r="N24" s="176"/>
      <c r="O24" s="183"/>
    </row>
    <row r="25" spans="1:14" ht="15">
      <c r="A25" s="414" t="s">
        <v>143</v>
      </c>
      <c r="B25" s="219"/>
      <c r="C25" s="178"/>
      <c r="D25" s="179"/>
      <c r="E25" s="179"/>
      <c r="F25" s="179"/>
      <c r="G25" s="179"/>
      <c r="H25" s="179"/>
      <c r="I25" s="179"/>
      <c r="J25" s="179"/>
      <c r="K25" s="179"/>
      <c r="L25" s="180"/>
      <c r="M25" s="179"/>
      <c r="N25" s="167"/>
    </row>
    <row r="26" spans="1:14" ht="14.25">
      <c r="A26" s="415"/>
      <c r="B26" s="169"/>
      <c r="C26" s="178"/>
      <c r="D26" s="179"/>
      <c r="E26" s="179"/>
      <c r="F26" s="179"/>
      <c r="G26" s="179"/>
      <c r="H26" s="179"/>
      <c r="I26" s="179"/>
      <c r="J26" s="179"/>
      <c r="K26" s="179"/>
      <c r="L26" s="180"/>
      <c r="M26" s="179"/>
      <c r="N26" s="167"/>
    </row>
    <row r="27" spans="1:14" ht="15">
      <c r="A27" s="410" t="s">
        <v>126</v>
      </c>
      <c r="B27" s="162"/>
      <c r="C27" s="178"/>
      <c r="D27" s="179"/>
      <c r="E27" s="179"/>
      <c r="F27" s="179"/>
      <c r="G27" s="179"/>
      <c r="H27" s="179"/>
      <c r="I27" s="179"/>
      <c r="J27" s="179"/>
      <c r="K27" s="179"/>
      <c r="L27" s="180"/>
      <c r="M27" s="179"/>
      <c r="N27" s="167"/>
    </row>
    <row r="28" spans="1:15" ht="14.25">
      <c r="A28" s="411" t="s">
        <v>144</v>
      </c>
      <c r="B28" s="169"/>
      <c r="C28" s="178"/>
      <c r="D28" s="374">
        <v>0</v>
      </c>
      <c r="E28" s="374">
        <v>0</v>
      </c>
      <c r="F28" s="374">
        <v>0</v>
      </c>
      <c r="G28" s="374">
        <v>0</v>
      </c>
      <c r="H28" s="374">
        <v>0</v>
      </c>
      <c r="I28" s="374">
        <v>0</v>
      </c>
      <c r="J28" s="164">
        <f aca="true" t="shared" si="1" ref="J28:J35">SUM(D28:I28)</f>
        <v>0</v>
      </c>
      <c r="K28" s="165"/>
      <c r="L28" s="374">
        <v>0</v>
      </c>
      <c r="M28" s="164"/>
      <c r="N28" s="167">
        <f aca="true" t="shared" si="2" ref="N28:N35">+J28+L28</f>
        <v>0</v>
      </c>
      <c r="O28" s="168">
        <f aca="true" t="shared" si="3" ref="O28:O35">D28+E28+F28+G28+H28+I28+L28-N28</f>
        <v>0</v>
      </c>
    </row>
    <row r="29" spans="1:15" ht="14.25">
      <c r="A29" s="411" t="s">
        <v>145</v>
      </c>
      <c r="B29" s="181"/>
      <c r="C29" s="178"/>
      <c r="D29" s="374">
        <v>0</v>
      </c>
      <c r="E29" s="374">
        <v>0</v>
      </c>
      <c r="F29" s="374">
        <v>0</v>
      </c>
      <c r="G29" s="374">
        <v>0</v>
      </c>
      <c r="H29" s="374">
        <v>0</v>
      </c>
      <c r="I29" s="374">
        <v>0</v>
      </c>
      <c r="J29" s="164">
        <f t="shared" si="1"/>
        <v>0</v>
      </c>
      <c r="K29" s="165"/>
      <c r="L29" s="374">
        <v>0</v>
      </c>
      <c r="M29" s="164"/>
      <c r="N29" s="167">
        <f t="shared" si="2"/>
        <v>0</v>
      </c>
      <c r="O29" s="168">
        <f t="shared" si="3"/>
        <v>0</v>
      </c>
    </row>
    <row r="30" spans="1:15" ht="14.25">
      <c r="A30" s="411" t="s">
        <v>189</v>
      </c>
      <c r="B30" s="163"/>
      <c r="C30" s="178"/>
      <c r="D30" s="374">
        <v>0</v>
      </c>
      <c r="E30" s="374">
        <v>0</v>
      </c>
      <c r="F30" s="374">
        <v>0</v>
      </c>
      <c r="G30" s="374">
        <v>0</v>
      </c>
      <c r="H30" s="374">
        <v>0</v>
      </c>
      <c r="I30" s="374">
        <v>0</v>
      </c>
      <c r="J30" s="164">
        <f t="shared" si="1"/>
        <v>0</v>
      </c>
      <c r="K30" s="165"/>
      <c r="L30" s="374">
        <v>0</v>
      </c>
      <c r="M30" s="164"/>
      <c r="N30" s="167">
        <f t="shared" si="2"/>
        <v>0</v>
      </c>
      <c r="O30" s="168">
        <f t="shared" si="3"/>
        <v>0</v>
      </c>
    </row>
    <row r="31" spans="1:15" ht="14.25">
      <c r="A31" s="411" t="s">
        <v>190</v>
      </c>
      <c r="B31" s="169"/>
      <c r="C31" s="178"/>
      <c r="D31" s="374">
        <v>0</v>
      </c>
      <c r="E31" s="374">
        <v>0</v>
      </c>
      <c r="F31" s="374">
        <v>0</v>
      </c>
      <c r="G31" s="374">
        <v>0</v>
      </c>
      <c r="H31" s="374">
        <v>0</v>
      </c>
      <c r="I31" s="374">
        <v>0</v>
      </c>
      <c r="J31" s="164">
        <f t="shared" si="1"/>
        <v>0</v>
      </c>
      <c r="K31" s="165"/>
      <c r="L31" s="374">
        <v>0</v>
      </c>
      <c r="M31" s="164"/>
      <c r="N31" s="167">
        <f t="shared" si="2"/>
        <v>0</v>
      </c>
      <c r="O31" s="168">
        <f t="shared" si="3"/>
        <v>0</v>
      </c>
    </row>
    <row r="32" spans="1:15" ht="14.25">
      <c r="A32" s="411" t="s">
        <v>191</v>
      </c>
      <c r="B32" s="163"/>
      <c r="C32" s="178"/>
      <c r="D32" s="374">
        <v>0</v>
      </c>
      <c r="E32" s="374">
        <v>0</v>
      </c>
      <c r="F32" s="374">
        <v>0</v>
      </c>
      <c r="G32" s="374">
        <v>0</v>
      </c>
      <c r="H32" s="374">
        <v>0</v>
      </c>
      <c r="I32" s="374">
        <v>0</v>
      </c>
      <c r="J32" s="164">
        <f t="shared" si="1"/>
        <v>0</v>
      </c>
      <c r="K32" s="165"/>
      <c r="L32" s="374">
        <v>0</v>
      </c>
      <c r="M32" s="164"/>
      <c r="N32" s="167">
        <f t="shared" si="2"/>
        <v>0</v>
      </c>
      <c r="O32" s="168">
        <f t="shared" si="3"/>
        <v>0</v>
      </c>
    </row>
    <row r="33" spans="1:15" ht="14.25">
      <c r="A33" s="411" t="s">
        <v>192</v>
      </c>
      <c r="B33" s="163"/>
      <c r="C33" s="178"/>
      <c r="D33" s="374">
        <v>0</v>
      </c>
      <c r="E33" s="374">
        <v>0</v>
      </c>
      <c r="F33" s="374">
        <v>0</v>
      </c>
      <c r="G33" s="374">
        <v>0</v>
      </c>
      <c r="H33" s="374">
        <v>0</v>
      </c>
      <c r="I33" s="374">
        <v>0</v>
      </c>
      <c r="J33" s="164">
        <f t="shared" si="1"/>
        <v>0</v>
      </c>
      <c r="K33" s="165"/>
      <c r="L33" s="374">
        <v>0</v>
      </c>
      <c r="M33" s="164"/>
      <c r="N33" s="167">
        <f t="shared" si="2"/>
        <v>0</v>
      </c>
      <c r="O33" s="168">
        <f t="shared" si="3"/>
        <v>0</v>
      </c>
    </row>
    <row r="34" spans="1:15" ht="14.25">
      <c r="A34" s="411" t="s">
        <v>147</v>
      </c>
      <c r="B34" s="163"/>
      <c r="C34" s="178"/>
      <c r="D34" s="374">
        <v>0</v>
      </c>
      <c r="E34" s="374">
        <v>0</v>
      </c>
      <c r="F34" s="374">
        <v>0</v>
      </c>
      <c r="G34" s="374">
        <v>0</v>
      </c>
      <c r="H34" s="374">
        <v>0</v>
      </c>
      <c r="I34" s="374">
        <v>0</v>
      </c>
      <c r="J34" s="164">
        <f t="shared" si="1"/>
        <v>0</v>
      </c>
      <c r="K34" s="165"/>
      <c r="L34" s="374">
        <v>0</v>
      </c>
      <c r="M34" s="164"/>
      <c r="N34" s="167">
        <f t="shared" si="2"/>
        <v>0</v>
      </c>
      <c r="O34" s="168">
        <f t="shared" si="3"/>
        <v>0</v>
      </c>
    </row>
    <row r="35" spans="1:15" ht="14.25">
      <c r="A35" s="178" t="s">
        <v>146</v>
      </c>
      <c r="B35" s="163"/>
      <c r="C35" s="178"/>
      <c r="D35" s="374">
        <v>0</v>
      </c>
      <c r="E35" s="374">
        <v>0</v>
      </c>
      <c r="F35" s="374">
        <v>0</v>
      </c>
      <c r="G35" s="374">
        <v>0</v>
      </c>
      <c r="H35" s="374">
        <v>0</v>
      </c>
      <c r="I35" s="374">
        <v>0</v>
      </c>
      <c r="J35" s="164">
        <f t="shared" si="1"/>
        <v>0</v>
      </c>
      <c r="K35" s="165"/>
      <c r="L35" s="374">
        <v>0</v>
      </c>
      <c r="M35" s="164"/>
      <c r="N35" s="167">
        <f t="shared" si="2"/>
        <v>0</v>
      </c>
      <c r="O35" s="168">
        <f t="shared" si="3"/>
        <v>0</v>
      </c>
    </row>
    <row r="36" spans="1:15" ht="15">
      <c r="A36" s="412" t="s">
        <v>169</v>
      </c>
      <c r="B36" s="213"/>
      <c r="C36" s="172"/>
      <c r="D36" s="182">
        <f>SUM(D28:D35)</f>
        <v>0</v>
      </c>
      <c r="E36" s="182">
        <f aca="true" t="shared" si="4" ref="E36:O36">SUM(E28:E35)</f>
        <v>0</v>
      </c>
      <c r="F36" s="182">
        <f t="shared" si="4"/>
        <v>0</v>
      </c>
      <c r="G36" s="182">
        <f t="shared" si="4"/>
        <v>0</v>
      </c>
      <c r="H36" s="182">
        <f t="shared" si="4"/>
        <v>0</v>
      </c>
      <c r="I36" s="182">
        <f t="shared" si="4"/>
        <v>0</v>
      </c>
      <c r="J36" s="182">
        <f t="shared" si="4"/>
        <v>0</v>
      </c>
      <c r="K36" s="182">
        <f t="shared" si="4"/>
        <v>0</v>
      </c>
      <c r="L36" s="182">
        <f t="shared" si="4"/>
        <v>0</v>
      </c>
      <c r="M36" s="198"/>
      <c r="N36" s="182">
        <f t="shared" si="4"/>
        <v>0</v>
      </c>
      <c r="O36" s="182">
        <f t="shared" si="4"/>
        <v>0</v>
      </c>
    </row>
    <row r="37" spans="1:14" ht="14.25">
      <c r="A37" s="413"/>
      <c r="B37" s="215"/>
      <c r="C37" s="172"/>
      <c r="D37" s="176"/>
      <c r="E37" s="176"/>
      <c r="F37" s="176"/>
      <c r="G37" s="176"/>
      <c r="H37" s="176"/>
      <c r="I37" s="176"/>
      <c r="J37" s="173"/>
      <c r="K37" s="173"/>
      <c r="L37" s="164"/>
      <c r="M37" s="164"/>
      <c r="N37" s="176"/>
    </row>
    <row r="38" spans="1:14" ht="14.25">
      <c r="A38" s="413"/>
      <c r="B38" s="215"/>
      <c r="C38" s="172"/>
      <c r="D38" s="167"/>
      <c r="E38" s="167"/>
      <c r="F38" s="167"/>
      <c r="G38" s="167"/>
      <c r="H38" s="167"/>
      <c r="I38" s="167"/>
      <c r="J38" s="173"/>
      <c r="K38" s="173"/>
      <c r="L38" s="164"/>
      <c r="M38" s="164"/>
      <c r="N38" s="167"/>
    </row>
    <row r="39" spans="1:14" ht="15">
      <c r="A39" s="414" t="s">
        <v>216</v>
      </c>
      <c r="B39" s="162"/>
      <c r="C39" s="172"/>
      <c r="D39" s="167"/>
      <c r="E39" s="167"/>
      <c r="F39" s="167"/>
      <c r="G39" s="167"/>
      <c r="H39" s="167"/>
      <c r="I39" s="167"/>
      <c r="J39" s="173"/>
      <c r="K39" s="173"/>
      <c r="L39" s="180"/>
      <c r="M39" s="164"/>
      <c r="N39" s="167"/>
    </row>
    <row r="40" spans="1:15" ht="14.25">
      <c r="A40" s="411"/>
      <c r="B40" s="163"/>
      <c r="C40" s="178"/>
      <c r="L40" s="180"/>
      <c r="N40" s="148"/>
      <c r="O40" s="148"/>
    </row>
    <row r="41" spans="1:15" ht="14.25">
      <c r="A41" s="411" t="s">
        <v>124</v>
      </c>
      <c r="B41" s="163"/>
      <c r="C41" s="178"/>
      <c r="D41" s="374">
        <v>0</v>
      </c>
      <c r="E41" s="374">
        <v>0</v>
      </c>
      <c r="F41" s="374">
        <v>0</v>
      </c>
      <c r="G41" s="374">
        <v>0</v>
      </c>
      <c r="H41" s="374">
        <v>0</v>
      </c>
      <c r="I41" s="374">
        <v>0</v>
      </c>
      <c r="J41" s="164">
        <f>SUM(D41:I41)</f>
        <v>0</v>
      </c>
      <c r="K41" s="165"/>
      <c r="L41" s="374">
        <v>0</v>
      </c>
      <c r="M41" s="164"/>
      <c r="N41" s="167">
        <f>+J41+L41</f>
        <v>0</v>
      </c>
      <c r="O41" s="168">
        <f>D41+E41+F41+G41+H41+I41+L41-N41</f>
        <v>0</v>
      </c>
    </row>
    <row r="42" spans="1:15" ht="14.25">
      <c r="A42" s="411" t="s">
        <v>150</v>
      </c>
      <c r="B42" s="169"/>
      <c r="C42" s="172"/>
      <c r="D42" s="374">
        <v>0</v>
      </c>
      <c r="E42" s="374">
        <v>0</v>
      </c>
      <c r="F42" s="374">
        <v>0</v>
      </c>
      <c r="G42" s="374">
        <v>0</v>
      </c>
      <c r="H42" s="374">
        <v>0</v>
      </c>
      <c r="I42" s="374">
        <v>0</v>
      </c>
      <c r="J42" s="164">
        <f>SUM(D42:I42)</f>
        <v>0</v>
      </c>
      <c r="K42" s="165"/>
      <c r="L42" s="374">
        <v>0</v>
      </c>
      <c r="M42" s="164"/>
      <c r="N42" s="167">
        <f>+J42+L42</f>
        <v>0</v>
      </c>
      <c r="O42" s="168">
        <f>D42+E42+F42+G42+H42+I42+L42-N42</f>
        <v>0</v>
      </c>
    </row>
    <row r="43" spans="1:15" ht="15">
      <c r="A43" s="411" t="s">
        <v>149</v>
      </c>
      <c r="B43" s="162"/>
      <c r="C43" s="172"/>
      <c r="D43" s="374">
        <v>0</v>
      </c>
      <c r="E43" s="374">
        <v>0</v>
      </c>
      <c r="F43" s="374">
        <v>0</v>
      </c>
      <c r="G43" s="374">
        <v>0</v>
      </c>
      <c r="H43" s="374">
        <v>0</v>
      </c>
      <c r="I43" s="374">
        <v>0</v>
      </c>
      <c r="J43" s="164">
        <f>SUM(D43:I43)</f>
        <v>0</v>
      </c>
      <c r="K43" s="165"/>
      <c r="L43" s="374">
        <v>0</v>
      </c>
      <c r="M43" s="164"/>
      <c r="N43" s="167">
        <f>+J43+L43</f>
        <v>0</v>
      </c>
      <c r="O43" s="168">
        <f>D43+E43+F43+G43+H43+I43+L43-N43</f>
        <v>0</v>
      </c>
    </row>
    <row r="44" spans="1:15" ht="15">
      <c r="A44" s="412" t="s">
        <v>171</v>
      </c>
      <c r="B44" s="163"/>
      <c r="C44" s="172"/>
      <c r="D44" s="182">
        <f>SUM(D41:D43)</f>
        <v>0</v>
      </c>
      <c r="E44" s="182">
        <f aca="true" t="shared" si="5" ref="E44:O44">SUM(E41:E43)</f>
        <v>0</v>
      </c>
      <c r="F44" s="182">
        <f t="shared" si="5"/>
        <v>0</v>
      </c>
      <c r="G44" s="182">
        <f t="shared" si="5"/>
        <v>0</v>
      </c>
      <c r="H44" s="182">
        <f t="shared" si="5"/>
        <v>0</v>
      </c>
      <c r="I44" s="182">
        <f t="shared" si="5"/>
        <v>0</v>
      </c>
      <c r="J44" s="182">
        <f t="shared" si="5"/>
        <v>0</v>
      </c>
      <c r="K44" s="182">
        <f t="shared" si="5"/>
        <v>0</v>
      </c>
      <c r="L44" s="182">
        <f t="shared" si="5"/>
        <v>0</v>
      </c>
      <c r="M44" s="198"/>
      <c r="N44" s="182">
        <f t="shared" si="5"/>
        <v>0</v>
      </c>
      <c r="O44" s="182">
        <f t="shared" si="5"/>
        <v>0</v>
      </c>
    </row>
    <row r="45" spans="1:15" ht="14.25">
      <c r="A45" s="416"/>
      <c r="B45" s="215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204"/>
      <c r="N45" s="172"/>
      <c r="O45" s="172"/>
    </row>
    <row r="46" spans="1:14" ht="15">
      <c r="A46" s="414" t="s">
        <v>217</v>
      </c>
      <c r="B46" s="219"/>
      <c r="C46" s="172"/>
      <c r="D46" s="167"/>
      <c r="E46" s="167"/>
      <c r="F46" s="164"/>
      <c r="G46" s="164"/>
      <c r="H46" s="164"/>
      <c r="I46" s="164"/>
      <c r="J46" s="173"/>
      <c r="K46" s="173"/>
      <c r="L46" s="166"/>
      <c r="M46" s="164"/>
      <c r="N46" s="167"/>
    </row>
    <row r="47" spans="1:14" ht="14.25">
      <c r="A47" s="411"/>
      <c r="B47" s="163"/>
      <c r="C47" s="172"/>
      <c r="D47" s="167"/>
      <c r="E47" s="167"/>
      <c r="F47" s="164"/>
      <c r="G47" s="164"/>
      <c r="H47" s="164"/>
      <c r="I47" s="164"/>
      <c r="J47" s="173"/>
      <c r="K47" s="173"/>
      <c r="L47" s="166"/>
      <c r="M47" s="164"/>
      <c r="N47" s="167"/>
    </row>
    <row r="48" spans="1:15" ht="14.25">
      <c r="A48" s="178" t="s">
        <v>151</v>
      </c>
      <c r="B48" s="163"/>
      <c r="C48" s="178"/>
      <c r="D48" s="374">
        <v>0</v>
      </c>
      <c r="E48" s="374">
        <v>0</v>
      </c>
      <c r="F48" s="374">
        <v>0</v>
      </c>
      <c r="G48" s="374">
        <v>0</v>
      </c>
      <c r="H48" s="374">
        <v>0</v>
      </c>
      <c r="I48" s="374">
        <v>0</v>
      </c>
      <c r="J48" s="164">
        <f>SUM(D48:I48)</f>
        <v>0</v>
      </c>
      <c r="K48" s="165"/>
      <c r="L48" s="374">
        <v>0</v>
      </c>
      <c r="M48" s="164"/>
      <c r="N48" s="167">
        <f>+J48+L48</f>
        <v>0</v>
      </c>
      <c r="O48" s="168">
        <f>D48+E48+F48+G48+H48+I48+L48-N48</f>
        <v>0</v>
      </c>
    </row>
    <row r="49" spans="1:15" ht="14.25">
      <c r="A49" s="411" t="s">
        <v>148</v>
      </c>
      <c r="B49" s="163"/>
      <c r="C49" s="178"/>
      <c r="D49" s="374">
        <v>0</v>
      </c>
      <c r="E49" s="374">
        <v>0</v>
      </c>
      <c r="F49" s="374">
        <v>0</v>
      </c>
      <c r="G49" s="374">
        <v>0</v>
      </c>
      <c r="H49" s="374"/>
      <c r="I49" s="374"/>
      <c r="J49" s="164">
        <f>SUM(D49:I49)</f>
        <v>0</v>
      </c>
      <c r="K49" s="165"/>
      <c r="L49" s="374">
        <v>0</v>
      </c>
      <c r="M49" s="164"/>
      <c r="N49" s="167">
        <f>+J49+L49</f>
        <v>0</v>
      </c>
      <c r="O49" s="168">
        <f>D49+E49+F49+G49+H49+I49+L49-N49</f>
        <v>0</v>
      </c>
    </row>
    <row r="50" spans="1:15" ht="14.25">
      <c r="A50" s="411" t="s">
        <v>125</v>
      </c>
      <c r="B50" s="163"/>
      <c r="C50" s="178"/>
      <c r="D50" s="374">
        <v>0</v>
      </c>
      <c r="E50" s="374">
        <v>0</v>
      </c>
      <c r="F50" s="374">
        <v>0</v>
      </c>
      <c r="G50" s="374">
        <v>0</v>
      </c>
      <c r="H50" s="374">
        <v>0</v>
      </c>
      <c r="I50" s="374">
        <v>0</v>
      </c>
      <c r="J50" s="164">
        <f>SUM(D50:I50)</f>
        <v>0</v>
      </c>
      <c r="K50" s="165"/>
      <c r="L50" s="374">
        <v>0</v>
      </c>
      <c r="M50" s="164"/>
      <c r="N50" s="167">
        <f>+J50+L50</f>
        <v>0</v>
      </c>
      <c r="O50" s="168">
        <f>D50+E50+F50+G50+H50+I50+L50-N50</f>
        <v>0</v>
      </c>
    </row>
    <row r="51" spans="1:15" ht="15">
      <c r="A51" s="412" t="s">
        <v>170</v>
      </c>
      <c r="B51" s="213"/>
      <c r="C51" s="172"/>
      <c r="D51" s="182">
        <f>SUM(D48:D50)</f>
        <v>0</v>
      </c>
      <c r="E51" s="182">
        <f aca="true" t="shared" si="6" ref="E51:O51">SUM(E48:E50)</f>
        <v>0</v>
      </c>
      <c r="F51" s="182">
        <f t="shared" si="6"/>
        <v>0</v>
      </c>
      <c r="G51" s="182">
        <f t="shared" si="6"/>
        <v>0</v>
      </c>
      <c r="H51" s="182">
        <f t="shared" si="6"/>
        <v>0</v>
      </c>
      <c r="I51" s="182">
        <f t="shared" si="6"/>
        <v>0</v>
      </c>
      <c r="J51" s="182">
        <f t="shared" si="6"/>
        <v>0</v>
      </c>
      <c r="K51" s="182">
        <f t="shared" si="6"/>
        <v>0</v>
      </c>
      <c r="L51" s="182">
        <f t="shared" si="6"/>
        <v>0</v>
      </c>
      <c r="M51" s="198"/>
      <c r="N51" s="182">
        <f t="shared" si="6"/>
        <v>0</v>
      </c>
      <c r="O51" s="182">
        <f t="shared" si="6"/>
        <v>0</v>
      </c>
    </row>
    <row r="52" spans="1:15" ht="14.25">
      <c r="A52" s="416"/>
      <c r="B52" s="215"/>
      <c r="C52" s="172"/>
      <c r="D52" s="176"/>
      <c r="E52" s="176"/>
      <c r="F52" s="164"/>
      <c r="G52" s="164"/>
      <c r="H52" s="164"/>
      <c r="I52" s="164"/>
      <c r="J52" s="173"/>
      <c r="K52" s="173"/>
      <c r="L52" s="164"/>
      <c r="M52" s="164"/>
      <c r="N52" s="176"/>
      <c r="O52" s="183"/>
    </row>
    <row r="53" spans="1:14" ht="15">
      <c r="A53" s="194" t="s">
        <v>218</v>
      </c>
      <c r="B53" s="179"/>
      <c r="C53" s="172"/>
      <c r="D53" s="167"/>
      <c r="E53" s="167"/>
      <c r="F53" s="164"/>
      <c r="G53" s="164"/>
      <c r="H53" s="164"/>
      <c r="I53" s="164"/>
      <c r="J53" s="173"/>
      <c r="K53" s="173"/>
      <c r="L53" s="166"/>
      <c r="M53" s="164"/>
      <c r="N53" s="167"/>
    </row>
    <row r="54" spans="1:14" ht="15">
      <c r="A54" s="410"/>
      <c r="B54" s="162"/>
      <c r="C54" s="172"/>
      <c r="D54" s="167"/>
      <c r="E54" s="167"/>
      <c r="F54" s="164"/>
      <c r="G54" s="164"/>
      <c r="H54" s="164"/>
      <c r="I54" s="164"/>
      <c r="J54" s="173"/>
      <c r="K54" s="173"/>
      <c r="L54" s="166"/>
      <c r="M54" s="164"/>
      <c r="N54" s="167"/>
    </row>
    <row r="55" spans="1:15" ht="14.25">
      <c r="A55" s="411" t="s">
        <v>193</v>
      </c>
      <c r="B55" s="163"/>
      <c r="C55" s="178"/>
      <c r="D55" s="374">
        <v>0</v>
      </c>
      <c r="E55" s="374">
        <v>0</v>
      </c>
      <c r="F55" s="374">
        <v>0</v>
      </c>
      <c r="G55" s="374">
        <v>0</v>
      </c>
      <c r="H55" s="374">
        <v>0</v>
      </c>
      <c r="I55" s="374">
        <v>0</v>
      </c>
      <c r="J55" s="164">
        <f>SUM(D55:I55)</f>
        <v>0</v>
      </c>
      <c r="K55" s="165"/>
      <c r="L55" s="374">
        <v>0</v>
      </c>
      <c r="M55" s="164"/>
      <c r="N55" s="167">
        <f>+J55+L55</f>
        <v>0</v>
      </c>
      <c r="O55" s="168">
        <f>D55+E55+F55+G55+H55+I55+L55-N55</f>
        <v>0</v>
      </c>
    </row>
    <row r="56" spans="1:15" ht="14.25">
      <c r="A56" s="411" t="s">
        <v>152</v>
      </c>
      <c r="B56" s="163"/>
      <c r="C56" s="178"/>
      <c r="D56" s="374">
        <v>0</v>
      </c>
      <c r="E56" s="374">
        <v>0</v>
      </c>
      <c r="F56" s="374">
        <v>0</v>
      </c>
      <c r="G56" s="374">
        <v>0</v>
      </c>
      <c r="H56" s="374">
        <v>0</v>
      </c>
      <c r="I56" s="374">
        <v>0</v>
      </c>
      <c r="J56" s="164">
        <f>SUM(D56:I56)</f>
        <v>0</v>
      </c>
      <c r="K56" s="165"/>
      <c r="L56" s="374">
        <v>0</v>
      </c>
      <c r="M56" s="164"/>
      <c r="N56" s="167">
        <f>+J56+L56</f>
        <v>0</v>
      </c>
      <c r="O56" s="168">
        <f>D56+E56+F56+G56+H56+I56+L56-N56</f>
        <v>0</v>
      </c>
    </row>
    <row r="57" spans="1:15" ht="14.25">
      <c r="A57" s="411" t="s">
        <v>173</v>
      </c>
      <c r="B57" s="163"/>
      <c r="C57" s="178"/>
      <c r="D57" s="374">
        <v>0</v>
      </c>
      <c r="E57" s="374">
        <v>0</v>
      </c>
      <c r="F57" s="374">
        <v>0</v>
      </c>
      <c r="G57" s="374">
        <v>0</v>
      </c>
      <c r="H57" s="374">
        <v>0</v>
      </c>
      <c r="I57" s="374">
        <v>0</v>
      </c>
      <c r="J57" s="164">
        <f>SUM(D57:I57)</f>
        <v>0</v>
      </c>
      <c r="K57" s="165"/>
      <c r="L57" s="374">
        <v>0</v>
      </c>
      <c r="M57" s="164"/>
      <c r="N57" s="167">
        <f>+J57+L57</f>
        <v>0</v>
      </c>
      <c r="O57" s="168">
        <f>D57+E57+F57+G57+H57+I57+L57-N57</f>
        <v>0</v>
      </c>
    </row>
    <row r="58" spans="1:15" ht="15">
      <c r="A58" s="214" t="s">
        <v>172</v>
      </c>
      <c r="B58" s="214"/>
      <c r="C58" s="172"/>
      <c r="D58" s="182">
        <f>SUM(D55:D57)</f>
        <v>0</v>
      </c>
      <c r="E58" s="182">
        <f aca="true" t="shared" si="7" ref="E58:O58">SUM(E55:E57)</f>
        <v>0</v>
      </c>
      <c r="F58" s="182">
        <f t="shared" si="7"/>
        <v>0</v>
      </c>
      <c r="G58" s="182">
        <f t="shared" si="7"/>
        <v>0</v>
      </c>
      <c r="H58" s="182">
        <f t="shared" si="7"/>
        <v>0</v>
      </c>
      <c r="I58" s="182">
        <f t="shared" si="7"/>
        <v>0</v>
      </c>
      <c r="J58" s="182">
        <f t="shared" si="7"/>
        <v>0</v>
      </c>
      <c r="K58" s="182">
        <f t="shared" si="7"/>
        <v>0</v>
      </c>
      <c r="L58" s="182">
        <f t="shared" si="7"/>
        <v>0</v>
      </c>
      <c r="M58" s="198"/>
      <c r="N58" s="182">
        <f t="shared" si="7"/>
        <v>0</v>
      </c>
      <c r="O58" s="182">
        <f t="shared" si="7"/>
        <v>0</v>
      </c>
    </row>
    <row r="59" spans="1:15" ht="15">
      <c r="A59" s="214"/>
      <c r="B59" s="214"/>
      <c r="C59" s="172"/>
      <c r="D59" s="174"/>
      <c r="E59" s="174"/>
      <c r="F59" s="174"/>
      <c r="G59" s="174"/>
      <c r="H59" s="174"/>
      <c r="I59" s="174"/>
      <c r="J59" s="174"/>
      <c r="K59" s="174"/>
      <c r="L59" s="205"/>
      <c r="M59" s="205"/>
      <c r="N59" s="176"/>
      <c r="O59" s="177"/>
    </row>
    <row r="60" spans="1:15" ht="15">
      <c r="A60" s="194" t="s">
        <v>219</v>
      </c>
      <c r="B60" s="214"/>
      <c r="C60" s="172"/>
      <c r="D60" s="174"/>
      <c r="E60" s="174"/>
      <c r="F60" s="174"/>
      <c r="G60" s="174"/>
      <c r="H60" s="174"/>
      <c r="I60" s="174"/>
      <c r="J60" s="174"/>
      <c r="K60" s="174"/>
      <c r="L60" s="175"/>
      <c r="M60" s="205"/>
      <c r="N60" s="176"/>
      <c r="O60" s="177"/>
    </row>
    <row r="61" spans="1:15" ht="15">
      <c r="A61" s="411"/>
      <c r="B61" s="214"/>
      <c r="C61" s="172"/>
      <c r="D61" s="164"/>
      <c r="E61" s="164"/>
      <c r="F61" s="164"/>
      <c r="G61" s="164"/>
      <c r="H61" s="164"/>
      <c r="I61" s="164"/>
      <c r="J61" s="164"/>
      <c r="K61" s="221"/>
      <c r="L61" s="175"/>
      <c r="M61" s="164"/>
      <c r="N61" s="202"/>
      <c r="O61" s="222"/>
    </row>
    <row r="62" spans="1:15" ht="15">
      <c r="A62" s="411" t="s">
        <v>194</v>
      </c>
      <c r="B62" s="214"/>
      <c r="C62" s="178"/>
      <c r="D62" s="374">
        <v>0</v>
      </c>
      <c r="E62" s="374">
        <v>0</v>
      </c>
      <c r="F62" s="374">
        <v>0</v>
      </c>
      <c r="G62" s="374">
        <v>0</v>
      </c>
      <c r="H62" s="374">
        <v>0</v>
      </c>
      <c r="I62" s="374">
        <v>0</v>
      </c>
      <c r="J62" s="164">
        <f>SUM(D62:I62)</f>
        <v>0</v>
      </c>
      <c r="K62" s="165"/>
      <c r="L62" s="374">
        <v>0</v>
      </c>
      <c r="M62" s="164"/>
      <c r="N62" s="167">
        <f>+J62+L62</f>
        <v>0</v>
      </c>
      <c r="O62" s="168">
        <f>D62+E62+F62+G62+H62+I62+L62-N62</f>
        <v>0</v>
      </c>
    </row>
    <row r="63" spans="1:15" ht="15">
      <c r="A63" s="411" t="s">
        <v>195</v>
      </c>
      <c r="B63" s="214"/>
      <c r="C63" s="178"/>
      <c r="D63" s="374">
        <v>0</v>
      </c>
      <c r="E63" s="374">
        <v>0</v>
      </c>
      <c r="F63" s="374">
        <v>0</v>
      </c>
      <c r="G63" s="374">
        <v>0</v>
      </c>
      <c r="H63" s="374">
        <v>0</v>
      </c>
      <c r="I63" s="374">
        <v>0</v>
      </c>
      <c r="J63" s="164">
        <f>SUM(D63:I63)</f>
        <v>0</v>
      </c>
      <c r="K63" s="165"/>
      <c r="L63" s="374">
        <v>0</v>
      </c>
      <c r="M63" s="164"/>
      <c r="N63" s="167">
        <f>+J63+L63</f>
        <v>0</v>
      </c>
      <c r="O63" s="168">
        <f>D63+E63+F63+G63+H63+I63+L63-N63</f>
        <v>0</v>
      </c>
    </row>
    <row r="64" spans="1:15" ht="15">
      <c r="A64" s="214" t="s">
        <v>174</v>
      </c>
      <c r="B64" s="214"/>
      <c r="C64" s="172"/>
      <c r="D64" s="182">
        <f>SUM(D62:D63)</f>
        <v>0</v>
      </c>
      <c r="E64" s="182">
        <f aca="true" t="shared" si="8" ref="E64:O64">SUM(E62:E63)</f>
        <v>0</v>
      </c>
      <c r="F64" s="182">
        <f t="shared" si="8"/>
        <v>0</v>
      </c>
      <c r="G64" s="182">
        <f t="shared" si="8"/>
        <v>0</v>
      </c>
      <c r="H64" s="182">
        <f t="shared" si="8"/>
        <v>0</v>
      </c>
      <c r="I64" s="182">
        <f t="shared" si="8"/>
        <v>0</v>
      </c>
      <c r="J64" s="182">
        <f t="shared" si="8"/>
        <v>0</v>
      </c>
      <c r="K64" s="182">
        <f t="shared" si="8"/>
        <v>0</v>
      </c>
      <c r="L64" s="182">
        <f t="shared" si="8"/>
        <v>0</v>
      </c>
      <c r="M64" s="198"/>
      <c r="N64" s="182">
        <f t="shared" si="8"/>
        <v>0</v>
      </c>
      <c r="O64" s="182">
        <f t="shared" si="8"/>
        <v>0</v>
      </c>
    </row>
    <row r="65" spans="1:15" ht="15">
      <c r="A65" s="214"/>
      <c r="B65" s="214"/>
      <c r="C65" s="172"/>
      <c r="D65" s="174"/>
      <c r="E65" s="174"/>
      <c r="F65" s="174"/>
      <c r="G65" s="174"/>
      <c r="H65" s="174"/>
      <c r="I65" s="174"/>
      <c r="J65" s="174"/>
      <c r="K65" s="174"/>
      <c r="L65" s="205"/>
      <c r="M65" s="205"/>
      <c r="N65" s="176"/>
      <c r="O65" s="177"/>
    </row>
    <row r="66" spans="1:15" ht="15">
      <c r="A66" s="194" t="s">
        <v>220</v>
      </c>
      <c r="B66" s="214"/>
      <c r="C66" s="172"/>
      <c r="D66" s="174"/>
      <c r="E66" s="174"/>
      <c r="F66" s="174"/>
      <c r="G66" s="174"/>
      <c r="H66" s="174"/>
      <c r="I66" s="174"/>
      <c r="J66" s="174"/>
      <c r="K66" s="174"/>
      <c r="L66" s="175"/>
      <c r="M66" s="205"/>
      <c r="N66" s="176"/>
      <c r="O66" s="177"/>
    </row>
    <row r="67" spans="1:15" ht="15">
      <c r="A67" s="410"/>
      <c r="B67" s="214"/>
      <c r="C67" s="172"/>
      <c r="D67" s="174"/>
      <c r="E67" s="174"/>
      <c r="F67" s="174"/>
      <c r="G67" s="174"/>
      <c r="H67" s="174"/>
      <c r="I67" s="174"/>
      <c r="J67" s="174"/>
      <c r="K67" s="174"/>
      <c r="L67" s="175"/>
      <c r="M67" s="205"/>
      <c r="N67" s="176"/>
      <c r="O67" s="177"/>
    </row>
    <row r="68" spans="1:15" ht="15">
      <c r="A68" s="411" t="s">
        <v>196</v>
      </c>
      <c r="B68" s="214"/>
      <c r="C68" s="178"/>
      <c r="D68" s="374">
        <v>0</v>
      </c>
      <c r="E68" s="374">
        <v>0</v>
      </c>
      <c r="F68" s="374">
        <v>0</v>
      </c>
      <c r="G68" s="374">
        <v>0</v>
      </c>
      <c r="H68" s="374">
        <v>0</v>
      </c>
      <c r="I68" s="374">
        <v>0</v>
      </c>
      <c r="J68" s="164">
        <f>SUM(D68:I68)</f>
        <v>0</v>
      </c>
      <c r="K68" s="165"/>
      <c r="L68" s="374">
        <v>0</v>
      </c>
      <c r="M68" s="164"/>
      <c r="N68" s="167">
        <f>+J68+L68</f>
        <v>0</v>
      </c>
      <c r="O68" s="168">
        <f>D68+E68+F68+G68+H68+I68+L68-N68</f>
        <v>0</v>
      </c>
    </row>
    <row r="69" spans="1:15" ht="15">
      <c r="A69" s="214" t="s">
        <v>175</v>
      </c>
      <c r="B69" s="214"/>
      <c r="C69" s="172"/>
      <c r="D69" s="182">
        <f>SUM(D68:D68)</f>
        <v>0</v>
      </c>
      <c r="E69" s="182">
        <f aca="true" t="shared" si="9" ref="E69:O69">SUM(E68:E68)</f>
        <v>0</v>
      </c>
      <c r="F69" s="182">
        <f t="shared" si="9"/>
        <v>0</v>
      </c>
      <c r="G69" s="182">
        <f t="shared" si="9"/>
        <v>0</v>
      </c>
      <c r="H69" s="182">
        <f t="shared" si="9"/>
        <v>0</v>
      </c>
      <c r="I69" s="182">
        <f t="shared" si="9"/>
        <v>0</v>
      </c>
      <c r="J69" s="182">
        <f t="shared" si="9"/>
        <v>0</v>
      </c>
      <c r="K69" s="182">
        <f t="shared" si="9"/>
        <v>0</v>
      </c>
      <c r="L69" s="182">
        <f t="shared" si="9"/>
        <v>0</v>
      </c>
      <c r="M69" s="198"/>
      <c r="N69" s="182">
        <f t="shared" si="9"/>
        <v>0</v>
      </c>
      <c r="O69" s="182">
        <f t="shared" si="9"/>
        <v>0</v>
      </c>
    </row>
    <row r="70" spans="1:15" ht="15">
      <c r="A70" s="214"/>
      <c r="B70" s="214"/>
      <c r="C70" s="172"/>
      <c r="D70" s="174"/>
      <c r="E70" s="174"/>
      <c r="F70" s="174"/>
      <c r="G70" s="174"/>
      <c r="H70" s="174"/>
      <c r="I70" s="174"/>
      <c r="J70" s="174"/>
      <c r="K70" s="174"/>
      <c r="L70" s="205"/>
      <c r="M70" s="205"/>
      <c r="N70" s="176"/>
      <c r="O70" s="177"/>
    </row>
    <row r="71" spans="1:15" ht="15">
      <c r="A71" s="194" t="s">
        <v>221</v>
      </c>
      <c r="B71" s="214"/>
      <c r="C71" s="172"/>
      <c r="D71" s="174"/>
      <c r="E71" s="174"/>
      <c r="F71" s="174"/>
      <c r="G71" s="174"/>
      <c r="H71" s="174"/>
      <c r="I71" s="174"/>
      <c r="J71" s="174"/>
      <c r="K71" s="174"/>
      <c r="L71" s="175"/>
      <c r="M71" s="205"/>
      <c r="N71" s="176"/>
      <c r="O71" s="177"/>
    </row>
    <row r="72" spans="1:15" ht="15">
      <c r="A72" s="410"/>
      <c r="B72" s="214"/>
      <c r="C72" s="172"/>
      <c r="D72" s="174"/>
      <c r="E72" s="174"/>
      <c r="F72" s="174"/>
      <c r="G72" s="174"/>
      <c r="H72" s="174"/>
      <c r="I72" s="174"/>
      <c r="J72" s="174"/>
      <c r="K72" s="174"/>
      <c r="L72" s="175"/>
      <c r="M72" s="205"/>
      <c r="N72" s="176"/>
      <c r="O72" s="177"/>
    </row>
    <row r="73" spans="1:15" ht="15">
      <c r="A73" s="411" t="s">
        <v>197</v>
      </c>
      <c r="B73" s="214"/>
      <c r="C73" s="178"/>
      <c r="D73" s="374">
        <v>0</v>
      </c>
      <c r="E73" s="374">
        <v>0</v>
      </c>
      <c r="F73" s="374">
        <v>0</v>
      </c>
      <c r="G73" s="374">
        <v>0</v>
      </c>
      <c r="H73" s="374">
        <v>0</v>
      </c>
      <c r="I73" s="374">
        <v>0</v>
      </c>
      <c r="J73" s="164">
        <f>SUM(D73:I73)</f>
        <v>0</v>
      </c>
      <c r="K73" s="165"/>
      <c r="L73" s="374">
        <v>0</v>
      </c>
      <c r="M73" s="164"/>
      <c r="N73" s="167">
        <f>+J73+L73</f>
        <v>0</v>
      </c>
      <c r="O73" s="168">
        <f>D73+E73+F73+G73+H73+I73+L73-N73</f>
        <v>0</v>
      </c>
    </row>
    <row r="74" spans="1:15" ht="15">
      <c r="A74" s="411" t="s">
        <v>153</v>
      </c>
      <c r="B74" s="214"/>
      <c r="C74" s="178"/>
      <c r="D74" s="374">
        <v>0</v>
      </c>
      <c r="E74" s="374">
        <v>0</v>
      </c>
      <c r="F74" s="374">
        <v>0</v>
      </c>
      <c r="G74" s="374">
        <v>0</v>
      </c>
      <c r="H74" s="374">
        <v>0</v>
      </c>
      <c r="I74" s="374">
        <v>0</v>
      </c>
      <c r="J74" s="164">
        <f>SUM(D74:I74)</f>
        <v>0</v>
      </c>
      <c r="K74" s="165"/>
      <c r="L74" s="374">
        <v>0</v>
      </c>
      <c r="M74" s="164"/>
      <c r="N74" s="167">
        <f>+J74+L74</f>
        <v>0</v>
      </c>
      <c r="O74" s="168">
        <f>D74+E74+F74+G74+H74+I74+L74-N74</f>
        <v>0</v>
      </c>
    </row>
    <row r="75" spans="1:15" ht="15">
      <c r="A75" s="411" t="s">
        <v>198</v>
      </c>
      <c r="B75" s="214"/>
      <c r="C75" s="178"/>
      <c r="D75" s="374">
        <v>0</v>
      </c>
      <c r="E75" s="374">
        <v>0</v>
      </c>
      <c r="F75" s="374">
        <v>0</v>
      </c>
      <c r="G75" s="374">
        <v>0</v>
      </c>
      <c r="H75" s="374">
        <v>0</v>
      </c>
      <c r="I75" s="374">
        <v>0</v>
      </c>
      <c r="J75" s="164">
        <f>SUM(D75:I75)</f>
        <v>0</v>
      </c>
      <c r="K75" s="165"/>
      <c r="L75" s="374">
        <v>0</v>
      </c>
      <c r="M75" s="164"/>
      <c r="N75" s="167">
        <f>+J75+L75</f>
        <v>0</v>
      </c>
      <c r="O75" s="168">
        <f>D75+E75+F75+G75+H75+I75+L75-N75</f>
        <v>0</v>
      </c>
    </row>
    <row r="76" spans="1:15" ht="15">
      <c r="A76" s="214" t="s">
        <v>176</v>
      </c>
      <c r="B76" s="214"/>
      <c r="C76" s="204"/>
      <c r="D76" s="198">
        <f>SUM(D73:D75)</f>
        <v>0</v>
      </c>
      <c r="E76" s="198">
        <f aca="true" t="shared" si="10" ref="E76:O76">SUM(E73:E75)</f>
        <v>0</v>
      </c>
      <c r="F76" s="198">
        <f t="shared" si="10"/>
        <v>0</v>
      </c>
      <c r="G76" s="198">
        <f t="shared" si="10"/>
        <v>0</v>
      </c>
      <c r="H76" s="198">
        <f t="shared" si="10"/>
        <v>0</v>
      </c>
      <c r="I76" s="198">
        <f t="shared" si="10"/>
        <v>0</v>
      </c>
      <c r="J76" s="198">
        <f t="shared" si="10"/>
        <v>0</v>
      </c>
      <c r="K76" s="198">
        <f t="shared" si="10"/>
        <v>0</v>
      </c>
      <c r="L76" s="198">
        <f t="shared" si="10"/>
        <v>0</v>
      </c>
      <c r="M76" s="198"/>
      <c r="N76" s="191">
        <f t="shared" si="10"/>
        <v>0</v>
      </c>
      <c r="O76" s="192">
        <f t="shared" si="10"/>
        <v>0</v>
      </c>
    </row>
    <row r="77" spans="1:15" ht="15.75" thickBot="1">
      <c r="A77" s="227"/>
      <c r="B77" s="227"/>
      <c r="C77" s="228"/>
      <c r="D77" s="229"/>
      <c r="E77" s="229"/>
      <c r="F77" s="229"/>
      <c r="G77" s="229"/>
      <c r="H77" s="229"/>
      <c r="I77" s="229"/>
      <c r="J77" s="229"/>
      <c r="K77" s="229"/>
      <c r="L77" s="231"/>
      <c r="M77" s="231"/>
      <c r="N77" s="232"/>
      <c r="O77" s="233"/>
    </row>
    <row r="78" spans="1:15" ht="15.75" thickBot="1">
      <c r="A78" s="227" t="s">
        <v>140</v>
      </c>
      <c r="B78" s="227"/>
      <c r="C78" s="228"/>
      <c r="D78" s="229">
        <f aca="true" t="shared" si="11" ref="D78:J78">+D22+D36+D44+D51+D58+D64+D69+D76</f>
        <v>0</v>
      </c>
      <c r="E78" s="229">
        <f t="shared" si="11"/>
        <v>0</v>
      </c>
      <c r="F78" s="229">
        <f t="shared" si="11"/>
        <v>0</v>
      </c>
      <c r="G78" s="229">
        <f t="shared" si="11"/>
        <v>0</v>
      </c>
      <c r="H78" s="229">
        <f t="shared" si="11"/>
        <v>0</v>
      </c>
      <c r="I78" s="229">
        <f t="shared" si="11"/>
        <v>0</v>
      </c>
      <c r="J78" s="229">
        <f t="shared" si="11"/>
        <v>0</v>
      </c>
      <c r="K78" s="229"/>
      <c r="L78" s="230">
        <f>+L22+L36+L44+L51+L58+L64+L69+L76</f>
        <v>0</v>
      </c>
      <c r="M78" s="231"/>
      <c r="N78" s="229">
        <f>+N22+N36+N44+N51+N58+N64+N69+N76</f>
        <v>0</v>
      </c>
      <c r="O78" s="229">
        <f>+O22+O36+O44+O51+O58+O64+O69+O76</f>
        <v>0</v>
      </c>
    </row>
    <row r="79" spans="1:15" ht="15">
      <c r="A79" s="223"/>
      <c r="B79" s="223"/>
      <c r="C79" s="224"/>
      <c r="D79" s="176"/>
      <c r="E79" s="176"/>
      <c r="F79" s="176"/>
      <c r="G79" s="176"/>
      <c r="H79" s="176"/>
      <c r="I79" s="176"/>
      <c r="J79" s="173"/>
      <c r="K79" s="173"/>
      <c r="L79" s="164"/>
      <c r="M79" s="164"/>
      <c r="N79" s="176"/>
      <c r="O79" s="177"/>
    </row>
  </sheetData>
  <sheetProtection password="C51F" sheet="1"/>
  <mergeCells count="7">
    <mergeCell ref="B7:E7"/>
    <mergeCell ref="B8:E8"/>
    <mergeCell ref="B9:E9"/>
    <mergeCell ref="A1:O1"/>
    <mergeCell ref="A3:O3"/>
    <mergeCell ref="B5:E5"/>
    <mergeCell ref="B6:E6"/>
  </mergeCells>
  <printOptions horizontalCentered="1"/>
  <pageMargins left="0" right="0" top="0.3937007874015748" bottom="0.3937007874015748" header="0" footer="0"/>
  <pageSetup fitToHeight="2" fitToWidth="1" horizontalDpi="600" verticalDpi="600" orientation="landscape" scale="75"/>
  <headerFooter alignWithMargins="0">
    <oddFooter>&amp;L&amp;8&amp;A&amp;C&amp;8Conservation International
Colombia&amp;R&amp;8&amp;P of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5" zoomScaleNormal="75" zoomScalePageLayoutView="0" workbookViewId="0" topLeftCell="A14">
      <selection activeCell="A29" sqref="A29"/>
    </sheetView>
  </sheetViews>
  <sheetFormatPr defaultColWidth="8.88671875" defaultRowHeight="15"/>
  <cols>
    <col min="1" max="1" width="46.3359375" style="148" bestFit="1" customWidth="1"/>
    <col min="2" max="2" width="6.4453125" style="148" bestFit="1" customWidth="1"/>
    <col min="3" max="3" width="5.88671875" style="148" bestFit="1" customWidth="1"/>
    <col min="4" max="7" width="12.4453125" style="148" bestFit="1" customWidth="1"/>
    <col min="8" max="9" width="13.3359375" style="148" bestFit="1" customWidth="1"/>
    <col min="10" max="10" width="17.10546875" style="148" bestFit="1" customWidth="1"/>
    <col min="11" max="11" width="5.4453125" style="148" bestFit="1" customWidth="1"/>
    <col min="12" max="12" width="13.3359375" style="148" bestFit="1" customWidth="1"/>
    <col min="13" max="13" width="1.66796875" style="203" customWidth="1"/>
    <col min="14" max="14" width="13.3359375" style="146" bestFit="1" customWidth="1"/>
    <col min="15" max="15" width="6.3359375" style="147" bestFit="1" customWidth="1"/>
    <col min="16" max="16384" width="8.88671875" style="148" customWidth="1"/>
  </cols>
  <sheetData>
    <row r="1" spans="1:15" ht="30.75" customHeight="1">
      <c r="A1" s="552" t="s">
        <v>121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</row>
    <row r="2" spans="1:15" ht="15">
      <c r="A2" s="149"/>
      <c r="B2" s="149"/>
      <c r="C2" s="150"/>
      <c r="D2" s="146"/>
      <c r="E2" s="144"/>
      <c r="F2" s="144"/>
      <c r="G2" s="144"/>
      <c r="H2" s="144"/>
      <c r="I2" s="144"/>
      <c r="J2" s="144"/>
      <c r="K2" s="145"/>
      <c r="L2" s="145"/>
      <c r="M2" s="144"/>
      <c r="N2" s="145"/>
      <c r="O2" s="183"/>
    </row>
    <row r="3" spans="1:15" ht="20.25">
      <c r="A3" s="554" t="s">
        <v>242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</row>
    <row r="4" spans="1:15" ht="18">
      <c r="A4" s="140"/>
      <c r="B4" s="149"/>
      <c r="E4" s="144"/>
      <c r="F4" s="144"/>
      <c r="G4" s="144"/>
      <c r="H4" s="144"/>
      <c r="I4" s="144"/>
      <c r="J4" s="144"/>
      <c r="K4" s="145"/>
      <c r="L4" s="145"/>
      <c r="M4" s="144"/>
      <c r="N4" s="145"/>
      <c r="O4" s="183"/>
    </row>
    <row r="5" spans="1:15" ht="16.5" thickBot="1">
      <c r="A5" s="142" t="s">
        <v>122</v>
      </c>
      <c r="B5" s="550">
        <f>#N/A</f>
        <v>0</v>
      </c>
      <c r="C5" s="551"/>
      <c r="D5" s="551"/>
      <c r="E5" s="551"/>
      <c r="F5" s="144"/>
      <c r="G5" s="144"/>
      <c r="H5" s="144"/>
      <c r="I5" s="144"/>
      <c r="J5" s="144"/>
      <c r="K5" s="145"/>
      <c r="L5" s="145"/>
      <c r="M5" s="144"/>
      <c r="N5" s="145"/>
      <c r="O5" s="183"/>
    </row>
    <row r="6" spans="1:15" ht="16.5" thickBot="1">
      <c r="A6" s="142" t="s">
        <v>177</v>
      </c>
      <c r="B6" s="550">
        <f>#N/A</f>
        <v>0</v>
      </c>
      <c r="C6" s="551"/>
      <c r="D6" s="551"/>
      <c r="E6" s="551"/>
      <c r="F6" s="144"/>
      <c r="G6" s="144"/>
      <c r="H6" s="144"/>
      <c r="I6" s="144"/>
      <c r="J6" s="144"/>
      <c r="K6" s="145"/>
      <c r="L6" s="145"/>
      <c r="M6" s="144"/>
      <c r="N6" s="145"/>
      <c r="O6" s="183"/>
    </row>
    <row r="7" spans="1:15" ht="16.5" thickBot="1">
      <c r="A7" s="142" t="s">
        <v>178</v>
      </c>
      <c r="B7" s="550">
        <f>#N/A</f>
        <v>0</v>
      </c>
      <c r="C7" s="551"/>
      <c r="D7" s="551"/>
      <c r="E7" s="551"/>
      <c r="F7" s="144"/>
      <c r="G7" s="144"/>
      <c r="H7" s="144"/>
      <c r="I7" s="144"/>
      <c r="J7" s="144"/>
      <c r="K7" s="145"/>
      <c r="L7" s="145"/>
      <c r="M7" s="144"/>
      <c r="N7" s="145"/>
      <c r="O7" s="183"/>
    </row>
    <row r="8" spans="1:15" ht="16.5" thickBot="1">
      <c r="A8" s="142" t="s">
        <v>123</v>
      </c>
      <c r="B8" s="550">
        <f>#N/A</f>
        <v>0</v>
      </c>
      <c r="C8" s="551"/>
      <c r="D8" s="551"/>
      <c r="E8" s="551"/>
      <c r="F8" s="144"/>
      <c r="G8" s="144"/>
      <c r="H8" s="144"/>
      <c r="I8" s="144"/>
      <c r="J8" s="144"/>
      <c r="K8" s="145"/>
      <c r="L8" s="145"/>
      <c r="M8" s="144"/>
      <c r="N8" s="145"/>
      <c r="O8" s="183"/>
    </row>
    <row r="9" spans="1:15" ht="16.5" thickBot="1">
      <c r="A9" s="142" t="s">
        <v>179</v>
      </c>
      <c r="B9" s="550">
        <f>#N/A</f>
        <v>0</v>
      </c>
      <c r="C9" s="551"/>
      <c r="D9" s="551"/>
      <c r="E9" s="551"/>
      <c r="F9" s="144"/>
      <c r="G9" s="144"/>
      <c r="H9" s="144"/>
      <c r="I9" s="144"/>
      <c r="J9" s="144"/>
      <c r="K9" s="145"/>
      <c r="L9" s="145"/>
      <c r="M9" s="144"/>
      <c r="N9" s="145"/>
      <c r="O9" s="183"/>
    </row>
    <row r="10" spans="1:15" ht="15">
      <c r="A10" s="149"/>
      <c r="B10" s="149"/>
      <c r="E10" s="144"/>
      <c r="F10" s="144"/>
      <c r="G10" s="144"/>
      <c r="H10" s="144"/>
      <c r="I10" s="144"/>
      <c r="J10" s="144"/>
      <c r="K10" s="145"/>
      <c r="L10" s="145"/>
      <c r="M10" s="144"/>
      <c r="N10" s="145"/>
      <c r="O10" s="183"/>
    </row>
    <row r="11" spans="1:15" ht="15">
      <c r="A11" s="149"/>
      <c r="B11" s="216"/>
      <c r="E11" s="144"/>
      <c r="F11" s="144"/>
      <c r="G11" s="144"/>
      <c r="H11" s="144"/>
      <c r="I11" s="144"/>
      <c r="J11" s="144"/>
      <c r="K11" s="145"/>
      <c r="L11" s="145"/>
      <c r="M11" s="144"/>
      <c r="N11" s="145"/>
      <c r="O11" s="183"/>
    </row>
    <row r="12" spans="1:15" ht="15">
      <c r="A12" s="149"/>
      <c r="B12" s="216"/>
      <c r="E12" s="144"/>
      <c r="F12" s="144"/>
      <c r="G12" s="144"/>
      <c r="H12" s="144"/>
      <c r="I12" s="144"/>
      <c r="J12" s="144"/>
      <c r="K12" s="145"/>
      <c r="L12" s="145"/>
      <c r="M12" s="144"/>
      <c r="N12" s="145"/>
      <c r="O12" s="183"/>
    </row>
    <row r="13" spans="1:15" ht="15">
      <c r="A13" s="149"/>
      <c r="B13" s="216"/>
      <c r="E13" s="144"/>
      <c r="F13" s="144"/>
      <c r="G13" s="144"/>
      <c r="H13" s="144"/>
      <c r="I13" s="144"/>
      <c r="J13" s="144"/>
      <c r="K13" s="145"/>
      <c r="L13" s="145"/>
      <c r="M13" s="144"/>
      <c r="N13" s="145"/>
      <c r="O13" s="183"/>
    </row>
    <row r="14" spans="1:14" ht="15">
      <c r="A14" s="149"/>
      <c r="B14" s="216"/>
      <c r="E14" s="144"/>
      <c r="F14" s="144"/>
      <c r="G14" s="144"/>
      <c r="H14" s="144"/>
      <c r="I14" s="144"/>
      <c r="J14" s="156" t="s">
        <v>118</v>
      </c>
      <c r="K14" s="157"/>
      <c r="L14" s="158" t="s">
        <v>129</v>
      </c>
      <c r="M14" s="156"/>
      <c r="N14" s="185" t="s">
        <v>119</v>
      </c>
    </row>
    <row r="15" spans="1:15" ht="15">
      <c r="A15" s="159" t="s">
        <v>181</v>
      </c>
      <c r="B15" s="217" t="s">
        <v>182</v>
      </c>
      <c r="C15" s="159" t="s">
        <v>183</v>
      </c>
      <c r="D15" s="186" t="s">
        <v>165</v>
      </c>
      <c r="E15" s="186" t="s">
        <v>164</v>
      </c>
      <c r="F15" s="186" t="s">
        <v>166</v>
      </c>
      <c r="G15" s="186" t="s">
        <v>167</v>
      </c>
      <c r="H15" s="186" t="s">
        <v>235</v>
      </c>
      <c r="I15" s="186" t="s">
        <v>236</v>
      </c>
      <c r="J15" s="156" t="s">
        <v>180</v>
      </c>
      <c r="K15" s="157"/>
      <c r="L15" s="158" t="s">
        <v>128</v>
      </c>
      <c r="M15" s="156"/>
      <c r="N15" s="159" t="s">
        <v>127</v>
      </c>
      <c r="O15" s="147" t="s">
        <v>155</v>
      </c>
    </row>
    <row r="16" spans="1:13" ht="15">
      <c r="A16" s="196" t="s">
        <v>142</v>
      </c>
      <c r="B16" s="218"/>
      <c r="C16" s="153"/>
      <c r="D16" s="154"/>
      <c r="E16" s="155"/>
      <c r="F16" s="155"/>
      <c r="G16" s="155"/>
      <c r="H16" s="155"/>
      <c r="I16" s="155"/>
      <c r="J16" s="155"/>
      <c r="K16" s="157"/>
      <c r="L16" s="160"/>
      <c r="M16" s="220"/>
    </row>
    <row r="17" spans="1:13" ht="15">
      <c r="A17" s="161"/>
      <c r="B17" s="161"/>
      <c r="C17" s="153"/>
      <c r="D17" s="154"/>
      <c r="E17" s="155"/>
      <c r="F17" s="155"/>
      <c r="G17" s="155"/>
      <c r="H17" s="155"/>
      <c r="I17" s="155"/>
      <c r="J17" s="155"/>
      <c r="K17" s="157"/>
      <c r="L17" s="160"/>
      <c r="M17" s="220"/>
    </row>
    <row r="18" spans="1:13" ht="15.75" customHeight="1">
      <c r="A18" s="410" t="s">
        <v>139</v>
      </c>
      <c r="B18" s="162"/>
      <c r="C18" s="153"/>
      <c r="D18" s="154"/>
      <c r="E18" s="155"/>
      <c r="F18" s="155"/>
      <c r="G18" s="155"/>
      <c r="H18" s="155"/>
      <c r="I18" s="155"/>
      <c r="J18" s="155"/>
      <c r="K18" s="157"/>
      <c r="L18" s="160"/>
      <c r="M18" s="220"/>
    </row>
    <row r="19" spans="1:15" ht="14.25">
      <c r="A19" s="411" t="s">
        <v>187</v>
      </c>
      <c r="B19" s="163" t="s">
        <v>243</v>
      </c>
      <c r="C19" s="153"/>
      <c r="D19" s="374">
        <v>0</v>
      </c>
      <c r="E19" s="374">
        <v>0</v>
      </c>
      <c r="F19" s="374">
        <v>0</v>
      </c>
      <c r="G19" s="374">
        <v>0</v>
      </c>
      <c r="H19" s="374">
        <v>0</v>
      </c>
      <c r="I19" s="374">
        <v>0</v>
      </c>
      <c r="J19" s="164">
        <f>SUM(D19:I19)</f>
        <v>0</v>
      </c>
      <c r="K19" s="165"/>
      <c r="L19" s="374">
        <v>0</v>
      </c>
      <c r="M19" s="164"/>
      <c r="N19" s="167">
        <f>+J19+L19</f>
        <v>0</v>
      </c>
      <c r="O19" s="168">
        <f>D19+E19+F19+G19+H19+I19+L19-N19</f>
        <v>0</v>
      </c>
    </row>
    <row r="20" spans="1:15" ht="14.25">
      <c r="A20" s="411" t="s">
        <v>188</v>
      </c>
      <c r="B20" s="169"/>
      <c r="C20" s="153"/>
      <c r="D20" s="374">
        <v>0</v>
      </c>
      <c r="E20" s="374">
        <v>0</v>
      </c>
      <c r="F20" s="374">
        <v>0</v>
      </c>
      <c r="G20" s="374">
        <v>0</v>
      </c>
      <c r="H20" s="374">
        <v>0</v>
      </c>
      <c r="I20" s="374">
        <v>0</v>
      </c>
      <c r="J20" s="164">
        <f>SUM(D20:I20)</f>
        <v>0</v>
      </c>
      <c r="K20" s="165"/>
      <c r="L20" s="374">
        <v>0</v>
      </c>
      <c r="M20" s="164"/>
      <c r="N20" s="167">
        <f>+J20+L20</f>
        <v>0</v>
      </c>
      <c r="O20" s="168">
        <f>D20+E20+F20+G20+H20+I20+L20-N20</f>
        <v>0</v>
      </c>
    </row>
    <row r="21" spans="1:15" ht="14.25">
      <c r="A21" s="411" t="s">
        <v>141</v>
      </c>
      <c r="B21" s="169"/>
      <c r="C21" s="153"/>
      <c r="D21" s="374">
        <v>0</v>
      </c>
      <c r="E21" s="374">
        <v>0</v>
      </c>
      <c r="F21" s="374">
        <v>0</v>
      </c>
      <c r="G21" s="374">
        <v>0</v>
      </c>
      <c r="H21" s="374">
        <v>0</v>
      </c>
      <c r="I21" s="374">
        <v>0</v>
      </c>
      <c r="J21" s="164">
        <f>SUM(D21:I21)</f>
        <v>0</v>
      </c>
      <c r="K21" s="165"/>
      <c r="L21" s="374">
        <v>0</v>
      </c>
      <c r="M21" s="164"/>
      <c r="N21" s="167">
        <f>+J21+L21</f>
        <v>0</v>
      </c>
      <c r="O21" s="168">
        <f>D21+E21+F21+G21+H21+I21+L21-N21</f>
        <v>0</v>
      </c>
    </row>
    <row r="22" spans="1:15" ht="15">
      <c r="A22" s="412" t="s">
        <v>168</v>
      </c>
      <c r="B22" s="170"/>
      <c r="C22" s="153"/>
      <c r="D22" s="191">
        <f aca="true" t="shared" si="0" ref="D22:O22">SUM(D19:D21)</f>
        <v>0</v>
      </c>
      <c r="E22" s="191">
        <f t="shared" si="0"/>
        <v>0</v>
      </c>
      <c r="F22" s="191">
        <f t="shared" si="0"/>
        <v>0</v>
      </c>
      <c r="G22" s="191">
        <f t="shared" si="0"/>
        <v>0</v>
      </c>
      <c r="H22" s="191">
        <f t="shared" si="0"/>
        <v>0</v>
      </c>
      <c r="I22" s="191">
        <f t="shared" si="0"/>
        <v>0</v>
      </c>
      <c r="J22" s="191">
        <f t="shared" si="0"/>
        <v>0</v>
      </c>
      <c r="K22" s="191">
        <f t="shared" si="0"/>
        <v>0</v>
      </c>
      <c r="L22" s="191">
        <f t="shared" si="0"/>
        <v>0</v>
      </c>
      <c r="M22" s="191"/>
      <c r="N22" s="191">
        <f t="shared" si="0"/>
        <v>0</v>
      </c>
      <c r="O22" s="192">
        <f t="shared" si="0"/>
        <v>0</v>
      </c>
    </row>
    <row r="23" spans="1:15" ht="14.25">
      <c r="A23" s="413"/>
      <c r="B23" s="215"/>
      <c r="C23" s="188"/>
      <c r="D23" s="189"/>
      <c r="E23" s="189"/>
      <c r="F23" s="189"/>
      <c r="G23" s="189"/>
      <c r="H23" s="189"/>
      <c r="I23" s="189"/>
      <c r="J23" s="190"/>
      <c r="K23" s="190"/>
      <c r="L23" s="189"/>
      <c r="M23" s="189"/>
      <c r="N23" s="189"/>
      <c r="O23" s="193"/>
    </row>
    <row r="24" spans="1:15" ht="14.25">
      <c r="A24" s="413"/>
      <c r="B24" s="215"/>
      <c r="C24" s="188"/>
      <c r="D24" s="176"/>
      <c r="E24" s="176"/>
      <c r="F24" s="176"/>
      <c r="G24" s="176"/>
      <c r="H24" s="176"/>
      <c r="I24" s="176"/>
      <c r="J24" s="173"/>
      <c r="K24" s="173"/>
      <c r="L24" s="164"/>
      <c r="M24" s="164"/>
      <c r="N24" s="176"/>
      <c r="O24" s="183"/>
    </row>
    <row r="25" spans="1:14" ht="15">
      <c r="A25" s="414" t="s">
        <v>143</v>
      </c>
      <c r="B25" s="219"/>
      <c r="C25" s="178"/>
      <c r="D25" s="179"/>
      <c r="E25" s="179"/>
      <c r="F25" s="179"/>
      <c r="G25" s="179"/>
      <c r="H25" s="179"/>
      <c r="I25" s="179"/>
      <c r="J25" s="179"/>
      <c r="K25" s="179"/>
      <c r="L25" s="180"/>
      <c r="M25" s="179"/>
      <c r="N25" s="167"/>
    </row>
    <row r="26" spans="1:14" ht="14.25">
      <c r="A26" s="415"/>
      <c r="B26" s="169"/>
      <c r="C26" s="178"/>
      <c r="D26" s="179"/>
      <c r="E26" s="179"/>
      <c r="F26" s="179"/>
      <c r="G26" s="179"/>
      <c r="H26" s="179"/>
      <c r="I26" s="179"/>
      <c r="J26" s="179"/>
      <c r="K26" s="179"/>
      <c r="L26" s="180"/>
      <c r="M26" s="179"/>
      <c r="N26" s="167"/>
    </row>
    <row r="27" spans="1:14" ht="15">
      <c r="A27" s="410" t="s">
        <v>126</v>
      </c>
      <c r="B27" s="162"/>
      <c r="C27" s="178"/>
      <c r="D27" s="179"/>
      <c r="E27" s="179"/>
      <c r="F27" s="179"/>
      <c r="G27" s="179"/>
      <c r="H27" s="179"/>
      <c r="I27" s="179"/>
      <c r="J27" s="179"/>
      <c r="K27" s="179"/>
      <c r="L27" s="180"/>
      <c r="M27" s="179"/>
      <c r="N27" s="167"/>
    </row>
    <row r="28" spans="1:15" ht="14.25">
      <c r="A28" s="411" t="s">
        <v>144</v>
      </c>
      <c r="B28" s="169"/>
      <c r="C28" s="178"/>
      <c r="D28" s="374">
        <v>0</v>
      </c>
      <c r="E28" s="374">
        <v>0</v>
      </c>
      <c r="F28" s="374">
        <v>0</v>
      </c>
      <c r="G28" s="374">
        <v>0</v>
      </c>
      <c r="H28" s="374">
        <v>0</v>
      </c>
      <c r="I28" s="374">
        <v>0</v>
      </c>
      <c r="J28" s="164">
        <f aca="true" t="shared" si="1" ref="J28:J35">SUM(D28:I28)</f>
        <v>0</v>
      </c>
      <c r="K28" s="165"/>
      <c r="L28" s="374">
        <v>0</v>
      </c>
      <c r="M28" s="164"/>
      <c r="N28" s="167">
        <f aca="true" t="shared" si="2" ref="N28:N35">+J28+L28</f>
        <v>0</v>
      </c>
      <c r="O28" s="168">
        <f aca="true" t="shared" si="3" ref="O28:O35">D28+E28+F28+G28+H28+I28+L28-N28</f>
        <v>0</v>
      </c>
    </row>
    <row r="29" spans="1:15" ht="14.25">
      <c r="A29" s="411" t="s">
        <v>145</v>
      </c>
      <c r="B29" s="181"/>
      <c r="C29" s="178"/>
      <c r="D29" s="374">
        <v>0</v>
      </c>
      <c r="E29" s="374">
        <v>0</v>
      </c>
      <c r="F29" s="374">
        <v>0</v>
      </c>
      <c r="G29" s="374">
        <v>0</v>
      </c>
      <c r="H29" s="374">
        <v>0</v>
      </c>
      <c r="I29" s="374">
        <v>0</v>
      </c>
      <c r="J29" s="164">
        <f t="shared" si="1"/>
        <v>0</v>
      </c>
      <c r="K29" s="165"/>
      <c r="L29" s="374">
        <v>0</v>
      </c>
      <c r="M29" s="164"/>
      <c r="N29" s="167">
        <f t="shared" si="2"/>
        <v>0</v>
      </c>
      <c r="O29" s="168">
        <f t="shared" si="3"/>
        <v>0</v>
      </c>
    </row>
    <row r="30" spans="1:15" ht="14.25">
      <c r="A30" s="411" t="s">
        <v>189</v>
      </c>
      <c r="B30" s="163"/>
      <c r="C30" s="178"/>
      <c r="D30" s="374">
        <v>0</v>
      </c>
      <c r="E30" s="374">
        <v>0</v>
      </c>
      <c r="F30" s="374">
        <v>0</v>
      </c>
      <c r="G30" s="374">
        <v>0</v>
      </c>
      <c r="H30" s="374">
        <v>0</v>
      </c>
      <c r="I30" s="374">
        <v>0</v>
      </c>
      <c r="J30" s="164">
        <f t="shared" si="1"/>
        <v>0</v>
      </c>
      <c r="K30" s="165"/>
      <c r="L30" s="374">
        <v>0</v>
      </c>
      <c r="M30" s="164"/>
      <c r="N30" s="167">
        <f t="shared" si="2"/>
        <v>0</v>
      </c>
      <c r="O30" s="168">
        <f t="shared" si="3"/>
        <v>0</v>
      </c>
    </row>
    <row r="31" spans="1:15" ht="14.25">
      <c r="A31" s="411" t="s">
        <v>190</v>
      </c>
      <c r="B31" s="169"/>
      <c r="C31" s="178"/>
      <c r="D31" s="374">
        <v>0</v>
      </c>
      <c r="E31" s="374">
        <v>0</v>
      </c>
      <c r="F31" s="374">
        <v>0</v>
      </c>
      <c r="G31" s="374">
        <v>0</v>
      </c>
      <c r="H31" s="374">
        <v>0</v>
      </c>
      <c r="I31" s="374">
        <v>0</v>
      </c>
      <c r="J31" s="164">
        <f t="shared" si="1"/>
        <v>0</v>
      </c>
      <c r="K31" s="165"/>
      <c r="L31" s="374">
        <v>0</v>
      </c>
      <c r="M31" s="164"/>
      <c r="N31" s="167">
        <f t="shared" si="2"/>
        <v>0</v>
      </c>
      <c r="O31" s="168">
        <f t="shared" si="3"/>
        <v>0</v>
      </c>
    </row>
    <row r="32" spans="1:15" ht="14.25">
      <c r="A32" s="411" t="s">
        <v>191</v>
      </c>
      <c r="B32" s="163"/>
      <c r="C32" s="178"/>
      <c r="D32" s="374">
        <v>0</v>
      </c>
      <c r="E32" s="374">
        <v>0</v>
      </c>
      <c r="F32" s="374">
        <v>0</v>
      </c>
      <c r="G32" s="374">
        <v>0</v>
      </c>
      <c r="H32" s="374">
        <v>0</v>
      </c>
      <c r="I32" s="374">
        <v>0</v>
      </c>
      <c r="J32" s="164">
        <f t="shared" si="1"/>
        <v>0</v>
      </c>
      <c r="K32" s="165"/>
      <c r="L32" s="374">
        <v>0</v>
      </c>
      <c r="M32" s="164"/>
      <c r="N32" s="167">
        <f t="shared" si="2"/>
        <v>0</v>
      </c>
      <c r="O32" s="168">
        <f t="shared" si="3"/>
        <v>0</v>
      </c>
    </row>
    <row r="33" spans="1:15" ht="14.25">
      <c r="A33" s="411" t="s">
        <v>192</v>
      </c>
      <c r="B33" s="163"/>
      <c r="C33" s="178"/>
      <c r="D33" s="374">
        <v>0</v>
      </c>
      <c r="E33" s="374">
        <v>0</v>
      </c>
      <c r="F33" s="374">
        <v>0</v>
      </c>
      <c r="G33" s="374">
        <v>0</v>
      </c>
      <c r="H33" s="374">
        <v>0</v>
      </c>
      <c r="I33" s="374">
        <v>0</v>
      </c>
      <c r="J33" s="164">
        <f t="shared" si="1"/>
        <v>0</v>
      </c>
      <c r="K33" s="165"/>
      <c r="L33" s="374">
        <v>0</v>
      </c>
      <c r="M33" s="164"/>
      <c r="N33" s="167">
        <f t="shared" si="2"/>
        <v>0</v>
      </c>
      <c r="O33" s="168">
        <f t="shared" si="3"/>
        <v>0</v>
      </c>
    </row>
    <row r="34" spans="1:15" ht="14.25">
      <c r="A34" s="411" t="s">
        <v>147</v>
      </c>
      <c r="B34" s="163"/>
      <c r="C34" s="178"/>
      <c r="D34" s="374">
        <v>0</v>
      </c>
      <c r="E34" s="374">
        <v>0</v>
      </c>
      <c r="F34" s="374">
        <v>0</v>
      </c>
      <c r="G34" s="374">
        <v>0</v>
      </c>
      <c r="H34" s="374"/>
      <c r="I34" s="374"/>
      <c r="J34" s="164">
        <f t="shared" si="1"/>
        <v>0</v>
      </c>
      <c r="K34" s="165"/>
      <c r="L34" s="374">
        <v>0</v>
      </c>
      <c r="M34" s="164"/>
      <c r="N34" s="167">
        <f t="shared" si="2"/>
        <v>0</v>
      </c>
      <c r="O34" s="168">
        <f t="shared" si="3"/>
        <v>0</v>
      </c>
    </row>
    <row r="35" spans="1:15" ht="14.25">
      <c r="A35" s="178" t="s">
        <v>146</v>
      </c>
      <c r="B35" s="163"/>
      <c r="C35" s="178"/>
      <c r="D35" s="374">
        <v>0</v>
      </c>
      <c r="E35" s="374">
        <v>0</v>
      </c>
      <c r="F35" s="374">
        <v>0</v>
      </c>
      <c r="G35" s="374">
        <v>0</v>
      </c>
      <c r="H35" s="374">
        <v>0</v>
      </c>
      <c r="I35" s="374">
        <v>0</v>
      </c>
      <c r="J35" s="164">
        <f t="shared" si="1"/>
        <v>0</v>
      </c>
      <c r="K35" s="165"/>
      <c r="L35" s="374">
        <v>0</v>
      </c>
      <c r="M35" s="164"/>
      <c r="N35" s="167">
        <f t="shared" si="2"/>
        <v>0</v>
      </c>
      <c r="O35" s="168">
        <f t="shared" si="3"/>
        <v>0</v>
      </c>
    </row>
    <row r="36" spans="1:15" ht="15">
      <c r="A36" s="412" t="s">
        <v>169</v>
      </c>
      <c r="B36" s="213"/>
      <c r="C36" s="172"/>
      <c r="D36" s="182">
        <f>SUM(D28:D35)</f>
        <v>0</v>
      </c>
      <c r="E36" s="182">
        <f aca="true" t="shared" si="4" ref="E36:O36">SUM(E28:E35)</f>
        <v>0</v>
      </c>
      <c r="F36" s="182">
        <f t="shared" si="4"/>
        <v>0</v>
      </c>
      <c r="G36" s="182">
        <f t="shared" si="4"/>
        <v>0</v>
      </c>
      <c r="H36" s="182">
        <f t="shared" si="4"/>
        <v>0</v>
      </c>
      <c r="I36" s="182">
        <f t="shared" si="4"/>
        <v>0</v>
      </c>
      <c r="J36" s="182">
        <f t="shared" si="4"/>
        <v>0</v>
      </c>
      <c r="K36" s="182">
        <f t="shared" si="4"/>
        <v>0</v>
      </c>
      <c r="L36" s="182">
        <f t="shared" si="4"/>
        <v>0</v>
      </c>
      <c r="M36" s="198"/>
      <c r="N36" s="182">
        <f t="shared" si="4"/>
        <v>0</v>
      </c>
      <c r="O36" s="182">
        <f t="shared" si="4"/>
        <v>0</v>
      </c>
    </row>
    <row r="37" spans="1:14" ht="14.25">
      <c r="A37" s="413"/>
      <c r="B37" s="215"/>
      <c r="C37" s="172"/>
      <c r="D37" s="176"/>
      <c r="E37" s="176"/>
      <c r="F37" s="176"/>
      <c r="G37" s="176"/>
      <c r="H37" s="176"/>
      <c r="I37" s="176"/>
      <c r="J37" s="173"/>
      <c r="K37" s="173"/>
      <c r="L37" s="164"/>
      <c r="M37" s="164"/>
      <c r="N37" s="176"/>
    </row>
    <row r="38" spans="1:14" ht="14.25">
      <c r="A38" s="413"/>
      <c r="B38" s="215"/>
      <c r="C38" s="172"/>
      <c r="D38" s="167"/>
      <c r="E38" s="167"/>
      <c r="F38" s="167"/>
      <c r="G38" s="167"/>
      <c r="H38" s="167"/>
      <c r="I38" s="167"/>
      <c r="J38" s="173"/>
      <c r="K38" s="173"/>
      <c r="L38" s="164"/>
      <c r="M38" s="164"/>
      <c r="N38" s="167"/>
    </row>
    <row r="39" spans="1:14" ht="15">
      <c r="A39" s="414" t="s">
        <v>216</v>
      </c>
      <c r="B39" s="162"/>
      <c r="C39" s="172"/>
      <c r="D39" s="167"/>
      <c r="E39" s="167"/>
      <c r="F39" s="167"/>
      <c r="G39" s="167"/>
      <c r="H39" s="167"/>
      <c r="I39" s="167"/>
      <c r="J39" s="173"/>
      <c r="K39" s="173"/>
      <c r="L39" s="180"/>
      <c r="M39" s="164"/>
      <c r="N39" s="167"/>
    </row>
    <row r="40" spans="1:15" ht="14.25">
      <c r="A40" s="411"/>
      <c r="B40" s="163"/>
      <c r="C40" s="178"/>
      <c r="L40" s="180"/>
      <c r="N40" s="148"/>
      <c r="O40" s="148"/>
    </row>
    <row r="41" spans="1:15" ht="14.25">
      <c r="A41" s="411" t="s">
        <v>124</v>
      </c>
      <c r="B41" s="163"/>
      <c r="C41" s="178"/>
      <c r="D41" s="374">
        <v>0</v>
      </c>
      <c r="E41" s="374">
        <v>0</v>
      </c>
      <c r="F41" s="374">
        <v>0</v>
      </c>
      <c r="G41" s="374">
        <v>0</v>
      </c>
      <c r="H41" s="374">
        <v>0</v>
      </c>
      <c r="I41" s="374">
        <v>0</v>
      </c>
      <c r="J41" s="164">
        <f>SUM(D41:I41)</f>
        <v>0</v>
      </c>
      <c r="K41" s="165"/>
      <c r="L41" s="374">
        <v>0</v>
      </c>
      <c r="M41" s="164"/>
      <c r="N41" s="167">
        <f>+J41+L41</f>
        <v>0</v>
      </c>
      <c r="O41" s="168">
        <f>D41+E41+F41+G41+H41+I41+L41-N41</f>
        <v>0</v>
      </c>
    </row>
    <row r="42" spans="1:15" ht="14.25">
      <c r="A42" s="411" t="s">
        <v>150</v>
      </c>
      <c r="B42" s="169"/>
      <c r="C42" s="172"/>
      <c r="D42" s="374">
        <v>0</v>
      </c>
      <c r="E42" s="374">
        <v>0</v>
      </c>
      <c r="F42" s="374">
        <v>0</v>
      </c>
      <c r="G42" s="374">
        <v>0</v>
      </c>
      <c r="H42" s="374">
        <v>0</v>
      </c>
      <c r="I42" s="374">
        <v>0</v>
      </c>
      <c r="J42" s="164">
        <f>SUM(D42:I42)</f>
        <v>0</v>
      </c>
      <c r="K42" s="165"/>
      <c r="L42" s="374">
        <v>0</v>
      </c>
      <c r="M42" s="164"/>
      <c r="N42" s="167">
        <f>+J42+L42</f>
        <v>0</v>
      </c>
      <c r="O42" s="168">
        <f>D42+E42+F42+G42+H42+I42+L42-N42</f>
        <v>0</v>
      </c>
    </row>
    <row r="43" spans="1:15" ht="15">
      <c r="A43" s="411" t="s">
        <v>149</v>
      </c>
      <c r="B43" s="162"/>
      <c r="C43" s="172"/>
      <c r="D43" s="374">
        <v>0</v>
      </c>
      <c r="E43" s="374">
        <v>0</v>
      </c>
      <c r="F43" s="374">
        <v>0</v>
      </c>
      <c r="G43" s="374">
        <v>0</v>
      </c>
      <c r="H43" s="374">
        <v>0</v>
      </c>
      <c r="I43" s="374">
        <v>0</v>
      </c>
      <c r="J43" s="164">
        <f>SUM(D43:I43)</f>
        <v>0</v>
      </c>
      <c r="K43" s="165"/>
      <c r="L43" s="374">
        <v>0</v>
      </c>
      <c r="M43" s="164"/>
      <c r="N43" s="167">
        <f>+J43+L43</f>
        <v>0</v>
      </c>
      <c r="O43" s="168">
        <f>D43+E43+F43+G43+H43+I43+L43-N43</f>
        <v>0</v>
      </c>
    </row>
    <row r="44" spans="1:15" ht="15">
      <c r="A44" s="412" t="s">
        <v>171</v>
      </c>
      <c r="B44" s="163"/>
      <c r="C44" s="172"/>
      <c r="D44" s="182">
        <f>SUM(D41:D43)</f>
        <v>0</v>
      </c>
      <c r="E44" s="182">
        <f aca="true" t="shared" si="5" ref="E44:O44">SUM(E41:E43)</f>
        <v>0</v>
      </c>
      <c r="F44" s="182">
        <f t="shared" si="5"/>
        <v>0</v>
      </c>
      <c r="G44" s="182">
        <f t="shared" si="5"/>
        <v>0</v>
      </c>
      <c r="H44" s="182">
        <f t="shared" si="5"/>
        <v>0</v>
      </c>
      <c r="I44" s="182">
        <f t="shared" si="5"/>
        <v>0</v>
      </c>
      <c r="J44" s="182">
        <f t="shared" si="5"/>
        <v>0</v>
      </c>
      <c r="K44" s="182">
        <f t="shared" si="5"/>
        <v>0</v>
      </c>
      <c r="L44" s="182">
        <f t="shared" si="5"/>
        <v>0</v>
      </c>
      <c r="M44" s="198"/>
      <c r="N44" s="182">
        <f t="shared" si="5"/>
        <v>0</v>
      </c>
      <c r="O44" s="182">
        <f t="shared" si="5"/>
        <v>0</v>
      </c>
    </row>
    <row r="45" spans="1:15" ht="14.25">
      <c r="A45" s="416"/>
      <c r="B45" s="215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204"/>
      <c r="N45" s="172"/>
      <c r="O45" s="172"/>
    </row>
    <row r="46" spans="1:14" ht="15">
      <c r="A46" s="414" t="s">
        <v>217</v>
      </c>
      <c r="B46" s="219"/>
      <c r="C46" s="172"/>
      <c r="D46" s="167"/>
      <c r="E46" s="167"/>
      <c r="F46" s="164"/>
      <c r="G46" s="164"/>
      <c r="H46" s="164"/>
      <c r="I46" s="164"/>
      <c r="J46" s="173"/>
      <c r="K46" s="173"/>
      <c r="L46" s="166"/>
      <c r="M46" s="164"/>
      <c r="N46" s="167"/>
    </row>
    <row r="47" spans="1:14" ht="14.25">
      <c r="A47" s="411"/>
      <c r="B47" s="163"/>
      <c r="C47" s="172"/>
      <c r="D47" s="167"/>
      <c r="E47" s="167"/>
      <c r="F47" s="164"/>
      <c r="G47" s="164"/>
      <c r="H47" s="164"/>
      <c r="I47" s="164"/>
      <c r="J47" s="173"/>
      <c r="K47" s="173"/>
      <c r="L47" s="166"/>
      <c r="M47" s="164"/>
      <c r="N47" s="167"/>
    </row>
    <row r="48" spans="1:15" ht="14.25">
      <c r="A48" s="178" t="s">
        <v>151</v>
      </c>
      <c r="B48" s="163"/>
      <c r="C48" s="178"/>
      <c r="D48" s="374">
        <v>0</v>
      </c>
      <c r="E48" s="374">
        <v>0</v>
      </c>
      <c r="F48" s="374">
        <v>0</v>
      </c>
      <c r="G48" s="374">
        <v>0</v>
      </c>
      <c r="H48" s="374">
        <v>0</v>
      </c>
      <c r="I48" s="374">
        <v>0</v>
      </c>
      <c r="J48" s="164">
        <f>SUM(D48:I48)</f>
        <v>0</v>
      </c>
      <c r="K48" s="165"/>
      <c r="L48" s="374">
        <v>0</v>
      </c>
      <c r="M48" s="164"/>
      <c r="N48" s="167">
        <f>+J48+L48</f>
        <v>0</v>
      </c>
      <c r="O48" s="168">
        <f>D48+E48+F48+G48+H48+I48+L48-N48</f>
        <v>0</v>
      </c>
    </row>
    <row r="49" spans="1:15" ht="14.25">
      <c r="A49" s="411" t="s">
        <v>148</v>
      </c>
      <c r="B49" s="163"/>
      <c r="C49" s="178"/>
      <c r="D49" s="374">
        <v>0</v>
      </c>
      <c r="E49" s="374">
        <v>0</v>
      </c>
      <c r="F49" s="374">
        <v>0</v>
      </c>
      <c r="G49" s="374">
        <v>0</v>
      </c>
      <c r="H49" s="374">
        <v>0</v>
      </c>
      <c r="I49" s="374">
        <v>0</v>
      </c>
      <c r="J49" s="164">
        <f>SUM(D49:I49)</f>
        <v>0</v>
      </c>
      <c r="K49" s="165"/>
      <c r="L49" s="374">
        <v>0</v>
      </c>
      <c r="M49" s="164"/>
      <c r="N49" s="167">
        <f>+J49+L49</f>
        <v>0</v>
      </c>
      <c r="O49" s="168">
        <f>D49+E49+F49+G49+H49+I49+L49-N49</f>
        <v>0</v>
      </c>
    </row>
    <row r="50" spans="1:15" ht="14.25">
      <c r="A50" s="411" t="s">
        <v>125</v>
      </c>
      <c r="B50" s="163"/>
      <c r="C50" s="178"/>
      <c r="D50" s="374">
        <v>0</v>
      </c>
      <c r="E50" s="374">
        <v>0</v>
      </c>
      <c r="F50" s="374">
        <v>0</v>
      </c>
      <c r="G50" s="374">
        <v>0</v>
      </c>
      <c r="H50" s="374">
        <v>0</v>
      </c>
      <c r="I50" s="374">
        <v>0</v>
      </c>
      <c r="J50" s="164">
        <f>SUM(D50:I50)</f>
        <v>0</v>
      </c>
      <c r="K50" s="165"/>
      <c r="L50" s="374">
        <v>0</v>
      </c>
      <c r="M50" s="164"/>
      <c r="N50" s="167">
        <f>+J50+L50</f>
        <v>0</v>
      </c>
      <c r="O50" s="168">
        <f>D50+E50+F50+G50+H50+I50+L50-N50</f>
        <v>0</v>
      </c>
    </row>
    <row r="51" spans="1:15" ht="15">
      <c r="A51" s="412" t="s">
        <v>170</v>
      </c>
      <c r="B51" s="213"/>
      <c r="C51" s="172"/>
      <c r="D51" s="182">
        <f>SUM(D48:D50)</f>
        <v>0</v>
      </c>
      <c r="E51" s="182">
        <f aca="true" t="shared" si="6" ref="E51:O51">SUM(E48:E50)</f>
        <v>0</v>
      </c>
      <c r="F51" s="182">
        <f t="shared" si="6"/>
        <v>0</v>
      </c>
      <c r="G51" s="182">
        <f t="shared" si="6"/>
        <v>0</v>
      </c>
      <c r="H51" s="182">
        <f t="shared" si="6"/>
        <v>0</v>
      </c>
      <c r="I51" s="182">
        <f t="shared" si="6"/>
        <v>0</v>
      </c>
      <c r="J51" s="182">
        <f t="shared" si="6"/>
        <v>0</v>
      </c>
      <c r="K51" s="182">
        <f t="shared" si="6"/>
        <v>0</v>
      </c>
      <c r="L51" s="182">
        <f t="shared" si="6"/>
        <v>0</v>
      </c>
      <c r="M51" s="198"/>
      <c r="N51" s="182">
        <f t="shared" si="6"/>
        <v>0</v>
      </c>
      <c r="O51" s="182">
        <f t="shared" si="6"/>
        <v>0</v>
      </c>
    </row>
    <row r="52" spans="1:15" ht="14.25">
      <c r="A52" s="416"/>
      <c r="B52" s="215"/>
      <c r="C52" s="172"/>
      <c r="D52" s="176"/>
      <c r="E52" s="176"/>
      <c r="F52" s="164"/>
      <c r="G52" s="164"/>
      <c r="H52" s="164"/>
      <c r="I52" s="164"/>
      <c r="J52" s="173"/>
      <c r="K52" s="173"/>
      <c r="L52" s="164"/>
      <c r="M52" s="164"/>
      <c r="N52" s="176"/>
      <c r="O52" s="183"/>
    </row>
    <row r="53" spans="1:14" ht="15">
      <c r="A53" s="194" t="s">
        <v>218</v>
      </c>
      <c r="B53" s="179"/>
      <c r="C53" s="172"/>
      <c r="D53" s="167"/>
      <c r="E53" s="167"/>
      <c r="F53" s="164"/>
      <c r="G53" s="164"/>
      <c r="H53" s="164"/>
      <c r="I53" s="164"/>
      <c r="J53" s="173"/>
      <c r="K53" s="173"/>
      <c r="L53" s="166"/>
      <c r="M53" s="164"/>
      <c r="N53" s="167"/>
    </row>
    <row r="54" spans="1:14" ht="15">
      <c r="A54" s="410"/>
      <c r="B54" s="162"/>
      <c r="C54" s="172"/>
      <c r="D54" s="167"/>
      <c r="E54" s="167"/>
      <c r="F54" s="164"/>
      <c r="G54" s="164"/>
      <c r="H54" s="164"/>
      <c r="I54" s="164"/>
      <c r="J54" s="173"/>
      <c r="K54" s="173"/>
      <c r="L54" s="166"/>
      <c r="M54" s="164"/>
      <c r="N54" s="167"/>
    </row>
    <row r="55" spans="1:15" ht="14.25">
      <c r="A55" s="411" t="s">
        <v>193</v>
      </c>
      <c r="B55" s="163"/>
      <c r="C55" s="178"/>
      <c r="D55" s="374">
        <v>0</v>
      </c>
      <c r="E55" s="374">
        <v>0</v>
      </c>
      <c r="F55" s="374">
        <v>0</v>
      </c>
      <c r="G55" s="374">
        <v>0</v>
      </c>
      <c r="H55" s="374">
        <v>0</v>
      </c>
      <c r="I55" s="374">
        <v>0</v>
      </c>
      <c r="J55" s="164">
        <f>SUM(D55:I55)</f>
        <v>0</v>
      </c>
      <c r="K55" s="165"/>
      <c r="L55" s="374">
        <v>0</v>
      </c>
      <c r="M55" s="164"/>
      <c r="N55" s="167">
        <f>+J55+L55</f>
        <v>0</v>
      </c>
      <c r="O55" s="168">
        <f>D55+E55+F55+G55+H55+I55+L55-N55</f>
        <v>0</v>
      </c>
    </row>
    <row r="56" spans="1:15" ht="14.25">
      <c r="A56" s="411" t="s">
        <v>152</v>
      </c>
      <c r="B56" s="163"/>
      <c r="C56" s="178"/>
      <c r="D56" s="374">
        <v>0</v>
      </c>
      <c r="E56" s="374">
        <v>0</v>
      </c>
      <c r="F56" s="374">
        <v>0</v>
      </c>
      <c r="G56" s="374">
        <v>0</v>
      </c>
      <c r="H56" s="374">
        <v>0</v>
      </c>
      <c r="I56" s="374">
        <v>0</v>
      </c>
      <c r="J56" s="164">
        <f>SUM(D56:I56)</f>
        <v>0</v>
      </c>
      <c r="K56" s="165"/>
      <c r="L56" s="374">
        <v>0</v>
      </c>
      <c r="M56" s="164"/>
      <c r="N56" s="167">
        <f>+J56+L56</f>
        <v>0</v>
      </c>
      <c r="O56" s="168">
        <f>D56+E56+F56+G56+H56+I56+L56-N56</f>
        <v>0</v>
      </c>
    </row>
    <row r="57" spans="1:15" ht="14.25">
      <c r="A57" s="411" t="s">
        <v>173</v>
      </c>
      <c r="B57" s="163"/>
      <c r="C57" s="178"/>
      <c r="D57" s="374">
        <v>0</v>
      </c>
      <c r="E57" s="374">
        <v>0</v>
      </c>
      <c r="F57" s="374">
        <v>0</v>
      </c>
      <c r="G57" s="374">
        <v>0</v>
      </c>
      <c r="H57" s="374">
        <v>0</v>
      </c>
      <c r="I57" s="374">
        <v>0</v>
      </c>
      <c r="J57" s="164">
        <f>SUM(D57:I57)</f>
        <v>0</v>
      </c>
      <c r="K57" s="165"/>
      <c r="L57" s="374">
        <v>0</v>
      </c>
      <c r="M57" s="164"/>
      <c r="N57" s="167">
        <f>+J57+L57</f>
        <v>0</v>
      </c>
      <c r="O57" s="168">
        <f>D57+E57+F57+G57+H57+I57+L57-N57</f>
        <v>0</v>
      </c>
    </row>
    <row r="58" spans="1:15" ht="15">
      <c r="A58" s="214" t="s">
        <v>172</v>
      </c>
      <c r="B58" s="214"/>
      <c r="C58" s="172"/>
      <c r="D58" s="182">
        <f>SUM(D55:D57)</f>
        <v>0</v>
      </c>
      <c r="E58" s="182">
        <f aca="true" t="shared" si="7" ref="E58:O58">SUM(E55:E57)</f>
        <v>0</v>
      </c>
      <c r="F58" s="182">
        <f t="shared" si="7"/>
        <v>0</v>
      </c>
      <c r="G58" s="182">
        <f t="shared" si="7"/>
        <v>0</v>
      </c>
      <c r="H58" s="182">
        <f t="shared" si="7"/>
        <v>0</v>
      </c>
      <c r="I58" s="182">
        <f t="shared" si="7"/>
        <v>0</v>
      </c>
      <c r="J58" s="182">
        <f t="shared" si="7"/>
        <v>0</v>
      </c>
      <c r="K58" s="182">
        <f t="shared" si="7"/>
        <v>0</v>
      </c>
      <c r="L58" s="182">
        <f t="shared" si="7"/>
        <v>0</v>
      </c>
      <c r="M58" s="198"/>
      <c r="N58" s="182">
        <f t="shared" si="7"/>
        <v>0</v>
      </c>
      <c r="O58" s="182">
        <f t="shared" si="7"/>
        <v>0</v>
      </c>
    </row>
    <row r="59" spans="1:15" ht="15">
      <c r="A59" s="214"/>
      <c r="B59" s="214"/>
      <c r="C59" s="172"/>
      <c r="D59" s="174"/>
      <c r="E59" s="174"/>
      <c r="F59" s="174"/>
      <c r="G59" s="174"/>
      <c r="H59" s="174"/>
      <c r="I59" s="174"/>
      <c r="J59" s="174"/>
      <c r="K59" s="174"/>
      <c r="L59" s="205"/>
      <c r="M59" s="205"/>
      <c r="N59" s="176"/>
      <c r="O59" s="177"/>
    </row>
    <row r="60" spans="1:15" ht="15">
      <c r="A60" s="194" t="s">
        <v>219</v>
      </c>
      <c r="B60" s="214"/>
      <c r="C60" s="172"/>
      <c r="D60" s="174"/>
      <c r="E60" s="174"/>
      <c r="F60" s="174"/>
      <c r="G60" s="174"/>
      <c r="H60" s="174"/>
      <c r="I60" s="174"/>
      <c r="J60" s="174"/>
      <c r="K60" s="174"/>
      <c r="L60" s="175"/>
      <c r="M60" s="205"/>
      <c r="N60" s="176"/>
      <c r="O60" s="177"/>
    </row>
    <row r="61" spans="1:15" ht="15">
      <c r="A61" s="411"/>
      <c r="B61" s="214"/>
      <c r="C61" s="172"/>
      <c r="D61" s="164"/>
      <c r="E61" s="164"/>
      <c r="F61" s="164"/>
      <c r="G61" s="164"/>
      <c r="H61" s="164"/>
      <c r="I61" s="164"/>
      <c r="J61" s="164"/>
      <c r="K61" s="221"/>
      <c r="L61" s="175"/>
      <c r="M61" s="164"/>
      <c r="N61" s="202"/>
      <c r="O61" s="222"/>
    </row>
    <row r="62" spans="1:15" ht="15">
      <c r="A62" s="411" t="s">
        <v>194</v>
      </c>
      <c r="B62" s="214"/>
      <c r="C62" s="178"/>
      <c r="D62" s="374">
        <v>0</v>
      </c>
      <c r="E62" s="374">
        <v>0</v>
      </c>
      <c r="F62" s="374">
        <v>0</v>
      </c>
      <c r="G62" s="374">
        <v>0</v>
      </c>
      <c r="H62" s="374">
        <v>0</v>
      </c>
      <c r="I62" s="374">
        <v>0</v>
      </c>
      <c r="J62" s="164">
        <f>SUM(D62:I62)</f>
        <v>0</v>
      </c>
      <c r="K62" s="165"/>
      <c r="L62" s="374">
        <v>0</v>
      </c>
      <c r="M62" s="164"/>
      <c r="N62" s="167">
        <f>+J62+L62</f>
        <v>0</v>
      </c>
      <c r="O62" s="168">
        <f>D62+E62+F62+G62+H62+I62+L62-N62</f>
        <v>0</v>
      </c>
    </row>
    <row r="63" spans="1:15" ht="15">
      <c r="A63" s="411" t="s">
        <v>195</v>
      </c>
      <c r="B63" s="214"/>
      <c r="C63" s="178"/>
      <c r="D63" s="374">
        <v>0</v>
      </c>
      <c r="E63" s="374">
        <v>0</v>
      </c>
      <c r="F63" s="374">
        <v>0</v>
      </c>
      <c r="G63" s="374">
        <v>0</v>
      </c>
      <c r="H63" s="374">
        <v>0</v>
      </c>
      <c r="I63" s="374">
        <v>0</v>
      </c>
      <c r="J63" s="164">
        <f>SUM(D63:I63)</f>
        <v>0</v>
      </c>
      <c r="K63" s="165"/>
      <c r="L63" s="374">
        <v>0</v>
      </c>
      <c r="M63" s="164"/>
      <c r="N63" s="167">
        <f>+J63+L63</f>
        <v>0</v>
      </c>
      <c r="O63" s="168">
        <f>D63+E63+F63+G63+H63+I63+L63-N63</f>
        <v>0</v>
      </c>
    </row>
    <row r="64" spans="1:15" ht="15">
      <c r="A64" s="214" t="s">
        <v>174</v>
      </c>
      <c r="B64" s="214"/>
      <c r="C64" s="172"/>
      <c r="D64" s="182">
        <f>SUM(D62:D63)</f>
        <v>0</v>
      </c>
      <c r="E64" s="182">
        <f aca="true" t="shared" si="8" ref="E64:O64">SUM(E62:E63)</f>
        <v>0</v>
      </c>
      <c r="F64" s="182">
        <f t="shared" si="8"/>
        <v>0</v>
      </c>
      <c r="G64" s="182">
        <f t="shared" si="8"/>
        <v>0</v>
      </c>
      <c r="H64" s="182">
        <f t="shared" si="8"/>
        <v>0</v>
      </c>
      <c r="I64" s="182">
        <f t="shared" si="8"/>
        <v>0</v>
      </c>
      <c r="J64" s="182">
        <f t="shared" si="8"/>
        <v>0</v>
      </c>
      <c r="K64" s="182">
        <f t="shared" si="8"/>
        <v>0</v>
      </c>
      <c r="L64" s="182">
        <f t="shared" si="8"/>
        <v>0</v>
      </c>
      <c r="M64" s="198"/>
      <c r="N64" s="182">
        <f t="shared" si="8"/>
        <v>0</v>
      </c>
      <c r="O64" s="182">
        <f t="shared" si="8"/>
        <v>0</v>
      </c>
    </row>
    <row r="65" spans="1:15" ht="15">
      <c r="A65" s="214"/>
      <c r="B65" s="214"/>
      <c r="C65" s="172"/>
      <c r="D65" s="174"/>
      <c r="E65" s="174"/>
      <c r="F65" s="174"/>
      <c r="G65" s="174"/>
      <c r="H65" s="174"/>
      <c r="I65" s="174"/>
      <c r="J65" s="174"/>
      <c r="K65" s="174"/>
      <c r="L65" s="205"/>
      <c r="M65" s="205"/>
      <c r="N65" s="176"/>
      <c r="O65" s="177"/>
    </row>
    <row r="66" spans="1:15" ht="15">
      <c r="A66" s="194" t="s">
        <v>220</v>
      </c>
      <c r="B66" s="214"/>
      <c r="C66" s="172"/>
      <c r="D66" s="174"/>
      <c r="E66" s="174"/>
      <c r="F66" s="174"/>
      <c r="G66" s="174"/>
      <c r="H66" s="174"/>
      <c r="I66" s="174"/>
      <c r="J66" s="174"/>
      <c r="K66" s="174"/>
      <c r="L66" s="175"/>
      <c r="M66" s="205"/>
      <c r="N66" s="176"/>
      <c r="O66" s="177"/>
    </row>
    <row r="67" spans="1:15" ht="15">
      <c r="A67" s="410"/>
      <c r="B67" s="214"/>
      <c r="C67" s="172"/>
      <c r="D67" s="174"/>
      <c r="E67" s="174"/>
      <c r="F67" s="174"/>
      <c r="G67" s="174"/>
      <c r="H67" s="174"/>
      <c r="I67" s="174"/>
      <c r="J67" s="174"/>
      <c r="K67" s="174"/>
      <c r="L67" s="175"/>
      <c r="M67" s="205"/>
      <c r="N67" s="176"/>
      <c r="O67" s="177"/>
    </row>
    <row r="68" spans="1:15" ht="15">
      <c r="A68" s="411" t="s">
        <v>196</v>
      </c>
      <c r="B68" s="214"/>
      <c r="C68" s="178"/>
      <c r="D68" s="374">
        <v>0</v>
      </c>
      <c r="E68" s="374">
        <v>0</v>
      </c>
      <c r="F68" s="374">
        <v>0</v>
      </c>
      <c r="G68" s="374">
        <v>0</v>
      </c>
      <c r="H68" s="374">
        <v>0</v>
      </c>
      <c r="I68" s="374">
        <v>0</v>
      </c>
      <c r="J68" s="164">
        <f>SUM(D68:I68)</f>
        <v>0</v>
      </c>
      <c r="K68" s="165"/>
      <c r="L68" s="374">
        <v>0</v>
      </c>
      <c r="M68" s="164"/>
      <c r="N68" s="167">
        <f>+J68+L68</f>
        <v>0</v>
      </c>
      <c r="O68" s="168">
        <f>D68+E68+F68+G68+H68+I68+L68-N68</f>
        <v>0</v>
      </c>
    </row>
    <row r="69" spans="1:15" ht="15">
      <c r="A69" s="214" t="s">
        <v>175</v>
      </c>
      <c r="B69" s="214"/>
      <c r="C69" s="172"/>
      <c r="D69" s="182">
        <f>SUM(D68:D68)</f>
        <v>0</v>
      </c>
      <c r="E69" s="182">
        <f aca="true" t="shared" si="9" ref="E69:O69">SUM(E68:E68)</f>
        <v>0</v>
      </c>
      <c r="F69" s="182">
        <f t="shared" si="9"/>
        <v>0</v>
      </c>
      <c r="G69" s="182">
        <f t="shared" si="9"/>
        <v>0</v>
      </c>
      <c r="H69" s="182">
        <f t="shared" si="9"/>
        <v>0</v>
      </c>
      <c r="I69" s="182">
        <f t="shared" si="9"/>
        <v>0</v>
      </c>
      <c r="J69" s="182">
        <f t="shared" si="9"/>
        <v>0</v>
      </c>
      <c r="K69" s="182">
        <f t="shared" si="9"/>
        <v>0</v>
      </c>
      <c r="L69" s="182">
        <f t="shared" si="9"/>
        <v>0</v>
      </c>
      <c r="M69" s="198"/>
      <c r="N69" s="182">
        <f t="shared" si="9"/>
        <v>0</v>
      </c>
      <c r="O69" s="182">
        <f t="shared" si="9"/>
        <v>0</v>
      </c>
    </row>
    <row r="70" spans="1:15" ht="15">
      <c r="A70" s="214"/>
      <c r="B70" s="214"/>
      <c r="C70" s="172"/>
      <c r="D70" s="174"/>
      <c r="E70" s="174"/>
      <c r="F70" s="174"/>
      <c r="G70" s="174"/>
      <c r="H70" s="174"/>
      <c r="I70" s="174"/>
      <c r="J70" s="174"/>
      <c r="K70" s="174"/>
      <c r="L70" s="205"/>
      <c r="M70" s="205"/>
      <c r="N70" s="176"/>
      <c r="O70" s="177"/>
    </row>
    <row r="71" spans="1:15" ht="15">
      <c r="A71" s="194" t="s">
        <v>221</v>
      </c>
      <c r="B71" s="214"/>
      <c r="C71" s="172"/>
      <c r="D71" s="174"/>
      <c r="E71" s="174"/>
      <c r="F71" s="174"/>
      <c r="G71" s="174"/>
      <c r="H71" s="174"/>
      <c r="I71" s="174"/>
      <c r="J71" s="174"/>
      <c r="K71" s="174"/>
      <c r="L71" s="175"/>
      <c r="M71" s="205"/>
      <c r="N71" s="176"/>
      <c r="O71" s="177"/>
    </row>
    <row r="72" spans="1:15" ht="15">
      <c r="A72" s="410"/>
      <c r="B72" s="214"/>
      <c r="C72" s="172"/>
      <c r="D72" s="174"/>
      <c r="E72" s="174"/>
      <c r="F72" s="174"/>
      <c r="G72" s="174"/>
      <c r="H72" s="174"/>
      <c r="I72" s="174"/>
      <c r="J72" s="174"/>
      <c r="K72" s="174"/>
      <c r="L72" s="175"/>
      <c r="M72" s="205"/>
      <c r="N72" s="176"/>
      <c r="O72" s="177"/>
    </row>
    <row r="73" spans="1:15" ht="15">
      <c r="A73" s="411" t="s">
        <v>197</v>
      </c>
      <c r="B73" s="214"/>
      <c r="C73" s="178"/>
      <c r="D73" s="374">
        <v>0</v>
      </c>
      <c r="E73" s="374">
        <v>0</v>
      </c>
      <c r="F73" s="374">
        <v>0</v>
      </c>
      <c r="G73" s="374">
        <v>0</v>
      </c>
      <c r="H73" s="374">
        <v>0</v>
      </c>
      <c r="I73" s="374">
        <v>0</v>
      </c>
      <c r="J73" s="164">
        <f>SUM(D73:I73)</f>
        <v>0</v>
      </c>
      <c r="K73" s="165"/>
      <c r="L73" s="374">
        <v>0</v>
      </c>
      <c r="M73" s="164"/>
      <c r="N73" s="167">
        <f>+J73+L73</f>
        <v>0</v>
      </c>
      <c r="O73" s="168">
        <f>D73+E73+F73+G73+H73+I73+L73-N73</f>
        <v>0</v>
      </c>
    </row>
    <row r="74" spans="1:15" ht="15">
      <c r="A74" s="411" t="s">
        <v>153</v>
      </c>
      <c r="B74" s="214"/>
      <c r="C74" s="178"/>
      <c r="D74" s="374">
        <v>0</v>
      </c>
      <c r="E74" s="374">
        <v>0</v>
      </c>
      <c r="F74" s="374">
        <v>0</v>
      </c>
      <c r="G74" s="374">
        <v>0</v>
      </c>
      <c r="H74" s="374">
        <v>0</v>
      </c>
      <c r="I74" s="374">
        <v>0</v>
      </c>
      <c r="J74" s="164">
        <f>SUM(D74:I74)</f>
        <v>0</v>
      </c>
      <c r="K74" s="165"/>
      <c r="L74" s="374">
        <v>0</v>
      </c>
      <c r="M74" s="164"/>
      <c r="N74" s="167">
        <f>+J74+L74</f>
        <v>0</v>
      </c>
      <c r="O74" s="168">
        <f>D74+E74+F74+G74+H74+I74+L74-N74</f>
        <v>0</v>
      </c>
    </row>
    <row r="75" spans="1:15" ht="15">
      <c r="A75" s="411" t="s">
        <v>198</v>
      </c>
      <c r="B75" s="214"/>
      <c r="C75" s="178"/>
      <c r="D75" s="374">
        <v>0</v>
      </c>
      <c r="E75" s="374">
        <v>0</v>
      </c>
      <c r="F75" s="374">
        <v>0</v>
      </c>
      <c r="G75" s="374">
        <v>0</v>
      </c>
      <c r="H75" s="374">
        <v>0</v>
      </c>
      <c r="I75" s="374">
        <v>0</v>
      </c>
      <c r="J75" s="164">
        <f>SUM(D75:I75)</f>
        <v>0</v>
      </c>
      <c r="K75" s="165"/>
      <c r="L75" s="374">
        <v>0</v>
      </c>
      <c r="M75" s="164"/>
      <c r="N75" s="167">
        <f>+J75+L75</f>
        <v>0</v>
      </c>
      <c r="O75" s="168">
        <f>D75+E75+F75+G75+H75+I75+L75-N75</f>
        <v>0</v>
      </c>
    </row>
    <row r="76" spans="1:15" ht="15">
      <c r="A76" s="214" t="s">
        <v>176</v>
      </c>
      <c r="B76" s="214"/>
      <c r="C76" s="204"/>
      <c r="D76" s="198">
        <f>SUM(D73:D75)</f>
        <v>0</v>
      </c>
      <c r="E76" s="198">
        <f aca="true" t="shared" si="10" ref="E76:O76">SUM(E73:E75)</f>
        <v>0</v>
      </c>
      <c r="F76" s="198">
        <f t="shared" si="10"/>
        <v>0</v>
      </c>
      <c r="G76" s="198">
        <f t="shared" si="10"/>
        <v>0</v>
      </c>
      <c r="H76" s="198">
        <f t="shared" si="10"/>
        <v>0</v>
      </c>
      <c r="I76" s="198">
        <f t="shared" si="10"/>
        <v>0</v>
      </c>
      <c r="J76" s="198">
        <f t="shared" si="10"/>
        <v>0</v>
      </c>
      <c r="K76" s="198">
        <f t="shared" si="10"/>
        <v>0</v>
      </c>
      <c r="L76" s="198">
        <f t="shared" si="10"/>
        <v>0</v>
      </c>
      <c r="M76" s="198"/>
      <c r="N76" s="191">
        <f t="shared" si="10"/>
        <v>0</v>
      </c>
      <c r="O76" s="192">
        <f t="shared" si="10"/>
        <v>0</v>
      </c>
    </row>
    <row r="77" spans="1:15" ht="15.75" thickBot="1">
      <c r="A77" s="227"/>
      <c r="B77" s="227"/>
      <c r="C77" s="228"/>
      <c r="D77" s="229"/>
      <c r="E77" s="229"/>
      <c r="F77" s="229"/>
      <c r="G77" s="229"/>
      <c r="H77" s="229"/>
      <c r="I77" s="229"/>
      <c r="J77" s="229"/>
      <c r="K77" s="229"/>
      <c r="L77" s="231"/>
      <c r="M77" s="231"/>
      <c r="N77" s="232"/>
      <c r="O77" s="233"/>
    </row>
    <row r="78" spans="1:15" ht="15.75" thickBot="1">
      <c r="A78" s="227" t="s">
        <v>140</v>
      </c>
      <c r="B78" s="227"/>
      <c r="C78" s="228"/>
      <c r="D78" s="229">
        <f aca="true" t="shared" si="11" ref="D78:J78">+D22+D36+D44+D51+D58+D64+D69+D76</f>
        <v>0</v>
      </c>
      <c r="E78" s="229">
        <f t="shared" si="11"/>
        <v>0</v>
      </c>
      <c r="F78" s="229">
        <f t="shared" si="11"/>
        <v>0</v>
      </c>
      <c r="G78" s="229">
        <f t="shared" si="11"/>
        <v>0</v>
      </c>
      <c r="H78" s="229">
        <f t="shared" si="11"/>
        <v>0</v>
      </c>
      <c r="I78" s="229">
        <f t="shared" si="11"/>
        <v>0</v>
      </c>
      <c r="J78" s="229">
        <f t="shared" si="11"/>
        <v>0</v>
      </c>
      <c r="K78" s="229"/>
      <c r="L78" s="230">
        <f>+L22+L36+L44+L51+L58+L64+L69+L76</f>
        <v>0</v>
      </c>
      <c r="M78" s="231"/>
      <c r="N78" s="229">
        <f>+N22+N36+N44+N51+N58+N64+N69+N76</f>
        <v>0</v>
      </c>
      <c r="O78" s="229">
        <f>+O22+O36+O44+O51+O58+O64+O69+O76</f>
        <v>0</v>
      </c>
    </row>
    <row r="79" spans="1:15" ht="15">
      <c r="A79" s="223"/>
      <c r="B79" s="223"/>
      <c r="C79" s="224"/>
      <c r="D79" s="176"/>
      <c r="E79" s="176"/>
      <c r="F79" s="176"/>
      <c r="G79" s="176"/>
      <c r="H79" s="176"/>
      <c r="I79" s="176"/>
      <c r="J79" s="173"/>
      <c r="K79" s="173"/>
      <c r="L79" s="164"/>
      <c r="M79" s="164"/>
      <c r="N79" s="176"/>
      <c r="O79" s="177"/>
    </row>
  </sheetData>
  <sheetProtection password="C51F" sheet="1"/>
  <mergeCells count="7">
    <mergeCell ref="B7:E7"/>
    <mergeCell ref="B8:E8"/>
    <mergeCell ref="B9:E9"/>
    <mergeCell ref="A1:O1"/>
    <mergeCell ref="A3:O3"/>
    <mergeCell ref="B5:E5"/>
    <mergeCell ref="B6:E6"/>
  </mergeCells>
  <printOptions horizontalCentered="1"/>
  <pageMargins left="0" right="0" top="0.3937007874015748" bottom="0.3937007874015748" header="0" footer="0"/>
  <pageSetup fitToHeight="2" fitToWidth="1" horizontalDpi="600" verticalDpi="600" orientation="landscape" scale="75"/>
  <headerFooter alignWithMargins="0">
    <oddFooter>&amp;L&amp;8&amp;A&amp;C&amp;8Conservation International
Colombia&amp;R&amp;8&amp;P of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5" zoomScaleNormal="75" zoomScalePageLayoutView="0" workbookViewId="0" topLeftCell="A1">
      <selection activeCell="O19" sqref="O19"/>
    </sheetView>
  </sheetViews>
  <sheetFormatPr defaultColWidth="8.88671875" defaultRowHeight="15"/>
  <cols>
    <col min="1" max="1" width="46.3359375" style="148" bestFit="1" customWidth="1"/>
    <col min="2" max="2" width="6.4453125" style="148" bestFit="1" customWidth="1"/>
    <col min="3" max="3" width="5.88671875" style="148" bestFit="1" customWidth="1"/>
    <col min="4" max="4" width="15.6640625" style="148" customWidth="1"/>
    <col min="5" max="5" width="15.10546875" style="148" customWidth="1"/>
    <col min="6" max="9" width="13.3359375" style="148" bestFit="1" customWidth="1"/>
    <col min="10" max="10" width="16.88671875" style="148" bestFit="1" customWidth="1"/>
    <col min="11" max="11" width="1.66796875" style="148" customWidth="1"/>
    <col min="12" max="12" width="15.5546875" style="148" bestFit="1" customWidth="1"/>
    <col min="13" max="13" width="1.66796875" style="203" customWidth="1"/>
    <col min="14" max="14" width="15.5546875" style="146" bestFit="1" customWidth="1"/>
    <col min="15" max="15" width="6.3359375" style="147" bestFit="1" customWidth="1"/>
    <col min="16" max="16384" width="8.88671875" style="148" customWidth="1"/>
  </cols>
  <sheetData>
    <row r="1" spans="1:15" ht="30.75" customHeight="1">
      <c r="A1" s="552" t="s">
        <v>121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</row>
    <row r="2" spans="1:15" ht="15">
      <c r="A2" s="149"/>
      <c r="B2" s="149"/>
      <c r="C2" s="150"/>
      <c r="D2" s="146"/>
      <c r="E2" s="144"/>
      <c r="F2" s="144"/>
      <c r="G2" s="144"/>
      <c r="H2" s="144"/>
      <c r="I2" s="144"/>
      <c r="J2" s="144"/>
      <c r="K2" s="145"/>
      <c r="L2" s="145"/>
      <c r="M2" s="144"/>
      <c r="N2" s="145"/>
      <c r="O2" s="183"/>
    </row>
    <row r="3" spans="1:15" ht="20.25">
      <c r="A3" s="554" t="s">
        <v>199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</row>
    <row r="4" spans="1:15" ht="18">
      <c r="A4" s="140"/>
      <c r="B4" s="149"/>
      <c r="E4" s="144"/>
      <c r="F4" s="144"/>
      <c r="G4" s="144"/>
      <c r="H4" s="144"/>
      <c r="I4" s="144"/>
      <c r="J4" s="144"/>
      <c r="K4" s="145"/>
      <c r="L4" s="145"/>
      <c r="M4" s="144"/>
      <c r="N4" s="145"/>
      <c r="O4" s="183"/>
    </row>
    <row r="5" spans="1:15" ht="16.5" thickBot="1">
      <c r="A5" s="142" t="s">
        <v>122</v>
      </c>
      <c r="B5" s="550">
        <f>#N/A</f>
        <v>0</v>
      </c>
      <c r="C5" s="551"/>
      <c r="D5" s="551"/>
      <c r="E5" s="551"/>
      <c r="F5" s="144"/>
      <c r="G5" s="144"/>
      <c r="H5" s="144"/>
      <c r="I5" s="144"/>
      <c r="J5" s="144"/>
      <c r="K5" s="145"/>
      <c r="L5" s="145"/>
      <c r="M5" s="144"/>
      <c r="N5" s="145"/>
      <c r="O5" s="183"/>
    </row>
    <row r="6" spans="1:15" ht="16.5" thickBot="1">
      <c r="A6" s="142" t="s">
        <v>177</v>
      </c>
      <c r="B6" s="550">
        <f>#N/A</f>
        <v>0</v>
      </c>
      <c r="C6" s="551"/>
      <c r="D6" s="551"/>
      <c r="E6" s="551"/>
      <c r="F6" s="144"/>
      <c r="G6" s="144"/>
      <c r="H6" s="144"/>
      <c r="I6" s="144"/>
      <c r="J6" s="144"/>
      <c r="K6" s="145"/>
      <c r="L6" s="145"/>
      <c r="M6" s="144"/>
      <c r="N6" s="145"/>
      <c r="O6" s="183"/>
    </row>
    <row r="7" spans="1:15" ht="16.5" thickBot="1">
      <c r="A7" s="142" t="s">
        <v>178</v>
      </c>
      <c r="B7" s="550">
        <f>#N/A</f>
        <v>0</v>
      </c>
      <c r="C7" s="551"/>
      <c r="D7" s="551"/>
      <c r="E7" s="551"/>
      <c r="F7" s="144"/>
      <c r="G7" s="144"/>
      <c r="H7" s="144"/>
      <c r="I7" s="144"/>
      <c r="J7" s="144"/>
      <c r="K7" s="145"/>
      <c r="L7" s="145"/>
      <c r="M7" s="144"/>
      <c r="N7" s="145"/>
      <c r="O7" s="183"/>
    </row>
    <row r="8" spans="1:15" ht="16.5" thickBot="1">
      <c r="A8" s="142" t="s">
        <v>123</v>
      </c>
      <c r="B8" s="550">
        <f>#N/A</f>
        <v>0</v>
      </c>
      <c r="C8" s="551"/>
      <c r="D8" s="551"/>
      <c r="E8" s="551"/>
      <c r="F8" s="144"/>
      <c r="G8" s="144"/>
      <c r="H8" s="144"/>
      <c r="I8" s="144"/>
      <c r="J8" s="144"/>
      <c r="K8" s="145"/>
      <c r="L8" s="145"/>
      <c r="M8" s="144"/>
      <c r="N8" s="145"/>
      <c r="O8" s="183"/>
    </row>
    <row r="9" spans="1:15" ht="16.5" thickBot="1">
      <c r="A9" s="142" t="s">
        <v>179</v>
      </c>
      <c r="B9" s="550">
        <f>#N/A</f>
        <v>0</v>
      </c>
      <c r="C9" s="551"/>
      <c r="D9" s="551"/>
      <c r="E9" s="551"/>
      <c r="F9" s="144"/>
      <c r="G9" s="144"/>
      <c r="H9" s="144"/>
      <c r="I9" s="144"/>
      <c r="J9" s="144"/>
      <c r="K9" s="145"/>
      <c r="L9" s="145"/>
      <c r="M9" s="144"/>
      <c r="N9" s="145"/>
      <c r="O9" s="183"/>
    </row>
    <row r="10" spans="1:15" ht="15">
      <c r="A10" s="149"/>
      <c r="B10" s="149"/>
      <c r="E10" s="144"/>
      <c r="F10" s="144"/>
      <c r="G10" s="144"/>
      <c r="H10" s="144"/>
      <c r="I10" s="144"/>
      <c r="J10" s="144"/>
      <c r="K10" s="145"/>
      <c r="L10" s="145"/>
      <c r="M10" s="144"/>
      <c r="N10" s="145"/>
      <c r="O10" s="183"/>
    </row>
    <row r="11" spans="1:15" ht="15">
      <c r="A11" s="149"/>
      <c r="B11" s="149"/>
      <c r="E11" s="144"/>
      <c r="F11" s="144"/>
      <c r="G11" s="144"/>
      <c r="H11" s="144"/>
      <c r="I11" s="144"/>
      <c r="J11" s="144"/>
      <c r="K11" s="145"/>
      <c r="L11" s="145"/>
      <c r="M11" s="144"/>
      <c r="N11" s="145"/>
      <c r="O11" s="183"/>
    </row>
    <row r="12" spans="1:14" ht="15">
      <c r="A12" s="151" t="s">
        <v>120</v>
      </c>
      <c r="B12" s="152">
        <v>0</v>
      </c>
      <c r="C12" s="153"/>
      <c r="D12" s="154"/>
      <c r="E12" s="155"/>
      <c r="F12" s="155"/>
      <c r="G12" s="155"/>
      <c r="H12" s="155"/>
      <c r="I12" s="155"/>
      <c r="J12" s="156"/>
      <c r="K12" s="155"/>
      <c r="L12" s="156"/>
      <c r="M12" s="156"/>
      <c r="N12" s="156"/>
    </row>
    <row r="13" spans="1:14" ht="15">
      <c r="A13" s="151"/>
      <c r="B13" s="152"/>
      <c r="C13" s="153"/>
      <c r="D13" s="154"/>
      <c r="E13" s="155"/>
      <c r="F13" s="155"/>
      <c r="G13" s="155"/>
      <c r="H13" s="155"/>
      <c r="I13" s="155"/>
      <c r="J13" s="156"/>
      <c r="K13" s="155"/>
      <c r="L13" s="156"/>
      <c r="M13" s="156"/>
      <c r="N13" s="156"/>
    </row>
    <row r="14" spans="1:14" ht="15">
      <c r="A14" s="151"/>
      <c r="B14" s="152"/>
      <c r="C14" s="153"/>
      <c r="D14" s="154"/>
      <c r="E14" s="155"/>
      <c r="F14" s="155"/>
      <c r="G14" s="155"/>
      <c r="H14" s="155"/>
      <c r="I14" s="155"/>
      <c r="J14" s="156" t="s">
        <v>118</v>
      </c>
      <c r="K14" s="157"/>
      <c r="L14" s="158" t="s">
        <v>129</v>
      </c>
      <c r="M14" s="156"/>
      <c r="N14" s="185" t="s">
        <v>119</v>
      </c>
    </row>
    <row r="15" spans="1:15" ht="15">
      <c r="A15" s="159" t="s">
        <v>181</v>
      </c>
      <c r="B15" s="217" t="s">
        <v>182</v>
      </c>
      <c r="C15" s="159" t="s">
        <v>183</v>
      </c>
      <c r="D15" s="186" t="s">
        <v>165</v>
      </c>
      <c r="E15" s="186" t="s">
        <v>164</v>
      </c>
      <c r="F15" s="186" t="s">
        <v>166</v>
      </c>
      <c r="G15" s="186" t="s">
        <v>167</v>
      </c>
      <c r="H15" s="186" t="s">
        <v>235</v>
      </c>
      <c r="I15" s="186" t="s">
        <v>236</v>
      </c>
      <c r="J15" s="156" t="s">
        <v>130</v>
      </c>
      <c r="K15" s="157"/>
      <c r="L15" s="158" t="s">
        <v>128</v>
      </c>
      <c r="M15" s="156"/>
      <c r="N15" s="159" t="s">
        <v>127</v>
      </c>
      <c r="O15" s="147" t="s">
        <v>117</v>
      </c>
    </row>
    <row r="16" spans="1:13" ht="15">
      <c r="A16" s="196" t="s">
        <v>142</v>
      </c>
      <c r="B16" s="218"/>
      <c r="C16" s="153"/>
      <c r="D16" s="154"/>
      <c r="E16" s="155"/>
      <c r="F16" s="155"/>
      <c r="G16" s="155"/>
      <c r="H16" s="155"/>
      <c r="I16" s="155"/>
      <c r="J16" s="155"/>
      <c r="K16" s="157"/>
      <c r="L16" s="160"/>
      <c r="M16" s="220"/>
    </row>
    <row r="17" spans="1:13" ht="15">
      <c r="A17" s="161"/>
      <c r="B17" s="161"/>
      <c r="C17" s="153"/>
      <c r="D17" s="154"/>
      <c r="E17" s="155"/>
      <c r="F17" s="155"/>
      <c r="G17" s="155"/>
      <c r="H17" s="155"/>
      <c r="I17" s="155"/>
      <c r="J17" s="155"/>
      <c r="K17" s="157"/>
      <c r="L17" s="160"/>
      <c r="M17" s="220"/>
    </row>
    <row r="18" spans="1:13" ht="15.75" customHeight="1">
      <c r="A18" s="162" t="s">
        <v>139</v>
      </c>
      <c r="B18" s="162"/>
      <c r="C18" s="153"/>
      <c r="D18" s="154"/>
      <c r="E18" s="155"/>
      <c r="F18" s="155"/>
      <c r="G18" s="155"/>
      <c r="H18" s="155"/>
      <c r="I18" s="155"/>
      <c r="J18" s="155"/>
      <c r="K18" s="157"/>
      <c r="L18" s="160"/>
      <c r="M18" s="220"/>
    </row>
    <row r="19" spans="1:15" ht="14.25">
      <c r="A19" s="163" t="s">
        <v>187</v>
      </c>
      <c r="B19" s="163"/>
      <c r="C19" s="153"/>
      <c r="D19" s="197">
        <f>#N/A</f>
        <v>0</v>
      </c>
      <c r="E19" s="197">
        <f>#N/A</f>
        <v>0</v>
      </c>
      <c r="F19" s="197">
        <f>#N/A</f>
        <v>0</v>
      </c>
      <c r="G19" s="197">
        <f>#N/A</f>
        <v>0</v>
      </c>
      <c r="H19" s="197">
        <f>#N/A</f>
        <v>0</v>
      </c>
      <c r="I19" s="197">
        <f>#N/A</f>
        <v>0</v>
      </c>
      <c r="J19" s="164">
        <f>#N/A</f>
        <v>0</v>
      </c>
      <c r="K19" s="165"/>
      <c r="L19" s="197">
        <f>#N/A</f>
        <v>0</v>
      </c>
      <c r="M19" s="164"/>
      <c r="N19" s="164">
        <f>#N/A</f>
        <v>0</v>
      </c>
      <c r="O19" s="168">
        <f>D19+E19+F19+G19+H19+I19+L19-N19</f>
        <v>0</v>
      </c>
    </row>
    <row r="20" spans="1:15" ht="14.25">
      <c r="A20" s="163" t="s">
        <v>188</v>
      </c>
      <c r="B20" s="169"/>
      <c r="C20" s="153"/>
      <c r="D20" s="197">
        <f>#N/A</f>
        <v>0</v>
      </c>
      <c r="E20" s="197">
        <f>#N/A</f>
        <v>0</v>
      </c>
      <c r="F20" s="197">
        <f>#N/A</f>
        <v>0</v>
      </c>
      <c r="G20" s="197">
        <f>#N/A</f>
        <v>0</v>
      </c>
      <c r="H20" s="197">
        <f>#N/A</f>
        <v>0</v>
      </c>
      <c r="I20" s="197">
        <f>#N/A</f>
        <v>0</v>
      </c>
      <c r="J20" s="164">
        <f>#N/A</f>
        <v>0</v>
      </c>
      <c r="K20" s="165"/>
      <c r="L20" s="197">
        <f>#N/A</f>
        <v>0</v>
      </c>
      <c r="M20" s="164"/>
      <c r="N20" s="164">
        <f>#N/A</f>
        <v>0</v>
      </c>
      <c r="O20" s="168">
        <f>D20+E20+F20+G20+H20+I20+L20-N20</f>
        <v>0</v>
      </c>
    </row>
    <row r="21" spans="1:15" ht="14.25">
      <c r="A21" s="163" t="s">
        <v>141</v>
      </c>
      <c r="B21" s="169"/>
      <c r="C21" s="153"/>
      <c r="D21" s="197">
        <f>#N/A</f>
        <v>0</v>
      </c>
      <c r="E21" s="197">
        <f>#N/A</f>
        <v>0</v>
      </c>
      <c r="F21" s="197">
        <f>#N/A</f>
        <v>0</v>
      </c>
      <c r="G21" s="197">
        <f>#N/A</f>
        <v>0</v>
      </c>
      <c r="H21" s="197">
        <f>#N/A</f>
        <v>0</v>
      </c>
      <c r="I21" s="197">
        <f>#N/A</f>
        <v>0</v>
      </c>
      <c r="J21" s="164">
        <f>#N/A</f>
        <v>0</v>
      </c>
      <c r="K21" s="165"/>
      <c r="L21" s="197">
        <f>#N/A</f>
        <v>0</v>
      </c>
      <c r="M21" s="164"/>
      <c r="N21" s="164">
        <f>#N/A</f>
        <v>0</v>
      </c>
      <c r="O21" s="168">
        <f>D21+E21+F21+G21+H21+I21+L21-N21</f>
        <v>0</v>
      </c>
    </row>
    <row r="22" spans="1:15" ht="15">
      <c r="A22" s="213" t="s">
        <v>168</v>
      </c>
      <c r="B22" s="170"/>
      <c r="C22" s="153"/>
      <c r="D22" s="191">
        <f aca="true" t="shared" si="0" ref="D22:O22">SUM(D19:D21)</f>
        <v>0</v>
      </c>
      <c r="E22" s="191">
        <f t="shared" si="0"/>
        <v>0</v>
      </c>
      <c r="F22" s="191">
        <f t="shared" si="0"/>
        <v>0</v>
      </c>
      <c r="G22" s="191">
        <f t="shared" si="0"/>
        <v>0</v>
      </c>
      <c r="H22" s="191">
        <f t="shared" si="0"/>
        <v>0</v>
      </c>
      <c r="I22" s="191">
        <f t="shared" si="0"/>
        <v>0</v>
      </c>
      <c r="J22" s="191">
        <f t="shared" si="0"/>
        <v>0</v>
      </c>
      <c r="K22" s="191"/>
      <c r="L22" s="191">
        <f t="shared" si="0"/>
        <v>0</v>
      </c>
      <c r="M22" s="191"/>
      <c r="N22" s="191">
        <f t="shared" si="0"/>
        <v>0</v>
      </c>
      <c r="O22" s="192">
        <f t="shared" si="0"/>
        <v>0</v>
      </c>
    </row>
    <row r="23" spans="1:15" ht="14.25">
      <c r="A23" s="171"/>
      <c r="B23" s="215"/>
      <c r="C23" s="188"/>
      <c r="D23" s="189"/>
      <c r="E23" s="189"/>
      <c r="F23" s="189"/>
      <c r="G23" s="189"/>
      <c r="H23" s="189"/>
      <c r="I23" s="189"/>
      <c r="J23" s="190"/>
      <c r="K23" s="190"/>
      <c r="L23" s="189"/>
      <c r="M23" s="189"/>
      <c r="N23" s="189"/>
      <c r="O23" s="193"/>
    </row>
    <row r="24" spans="1:15" ht="14.25">
      <c r="A24" s="171"/>
      <c r="B24" s="215"/>
      <c r="C24" s="188"/>
      <c r="D24" s="176"/>
      <c r="E24" s="176"/>
      <c r="F24" s="176"/>
      <c r="G24" s="176"/>
      <c r="H24" s="176"/>
      <c r="I24" s="176"/>
      <c r="J24" s="173"/>
      <c r="K24" s="173"/>
      <c r="L24" s="164"/>
      <c r="M24" s="164"/>
      <c r="N24" s="176"/>
      <c r="O24" s="183"/>
    </row>
    <row r="25" spans="1:14" ht="15">
      <c r="A25" s="195" t="s">
        <v>143</v>
      </c>
      <c r="B25" s="219"/>
      <c r="C25" s="178"/>
      <c r="D25" s="179"/>
      <c r="E25" s="179"/>
      <c r="F25" s="179"/>
      <c r="G25" s="179"/>
      <c r="H25" s="179"/>
      <c r="I25" s="179"/>
      <c r="J25" s="179"/>
      <c r="K25" s="179"/>
      <c r="L25" s="180"/>
      <c r="M25" s="179"/>
      <c r="N25" s="167"/>
    </row>
    <row r="26" spans="1:14" ht="14.25">
      <c r="A26" s="169"/>
      <c r="B26" s="169"/>
      <c r="C26" s="178"/>
      <c r="D26" s="179"/>
      <c r="E26" s="179"/>
      <c r="F26" s="179"/>
      <c r="G26" s="179"/>
      <c r="H26" s="179"/>
      <c r="I26" s="179"/>
      <c r="J26" s="179"/>
      <c r="K26" s="179"/>
      <c r="L26" s="180"/>
      <c r="M26" s="179"/>
      <c r="N26" s="167"/>
    </row>
    <row r="27" spans="1:14" ht="15">
      <c r="A27" s="162" t="s">
        <v>126</v>
      </c>
      <c r="B27" s="162"/>
      <c r="C27" s="178"/>
      <c r="D27" s="179"/>
      <c r="E27" s="179"/>
      <c r="F27" s="179"/>
      <c r="G27" s="179"/>
      <c r="H27" s="179"/>
      <c r="I27" s="179"/>
      <c r="J27" s="179"/>
      <c r="K27" s="179"/>
      <c r="L27" s="180"/>
      <c r="M27" s="179"/>
      <c r="N27" s="167"/>
    </row>
    <row r="28" spans="1:15" ht="14.25">
      <c r="A28" s="163" t="s">
        <v>144</v>
      </c>
      <c r="B28" s="169"/>
      <c r="C28" s="178"/>
      <c r="D28" s="197">
        <f>#N/A</f>
        <v>0</v>
      </c>
      <c r="E28" s="197">
        <f>#N/A</f>
        <v>0</v>
      </c>
      <c r="F28" s="197">
        <f>#N/A</f>
        <v>0</v>
      </c>
      <c r="G28" s="197">
        <f>#N/A</f>
        <v>0</v>
      </c>
      <c r="H28" s="197">
        <f>#N/A</f>
        <v>0</v>
      </c>
      <c r="I28" s="197">
        <f>#N/A</f>
        <v>0</v>
      </c>
      <c r="J28" s="164">
        <f>#N/A</f>
        <v>0</v>
      </c>
      <c r="K28" s="165"/>
      <c r="L28" s="197">
        <f>#N/A</f>
        <v>0</v>
      </c>
      <c r="M28" s="164"/>
      <c r="N28" s="164">
        <f>#N/A</f>
        <v>0</v>
      </c>
      <c r="O28" s="168">
        <f aca="true" t="shared" si="1" ref="O28:O35">D28+E28+F28+G28+H28+I28+L28-N28</f>
        <v>0</v>
      </c>
    </row>
    <row r="29" spans="1:15" ht="14.25">
      <c r="A29" s="163" t="s">
        <v>145</v>
      </c>
      <c r="B29" s="181"/>
      <c r="C29" s="178"/>
      <c r="D29" s="197">
        <f>#N/A</f>
        <v>0</v>
      </c>
      <c r="E29" s="197">
        <f>#N/A</f>
        <v>0</v>
      </c>
      <c r="F29" s="197">
        <f>#N/A</f>
        <v>0</v>
      </c>
      <c r="G29" s="197">
        <f>#N/A</f>
        <v>0</v>
      </c>
      <c r="H29" s="197">
        <f>#N/A</f>
        <v>0</v>
      </c>
      <c r="I29" s="197">
        <f>#N/A</f>
        <v>0</v>
      </c>
      <c r="J29" s="164">
        <f>#N/A</f>
        <v>0</v>
      </c>
      <c r="K29" s="165"/>
      <c r="L29" s="197">
        <f>#N/A</f>
        <v>0</v>
      </c>
      <c r="M29" s="164"/>
      <c r="N29" s="164">
        <f>#N/A</f>
        <v>0</v>
      </c>
      <c r="O29" s="168">
        <f t="shared" si="1"/>
        <v>0</v>
      </c>
    </row>
    <row r="30" spans="1:15" ht="14.25">
      <c r="A30" s="163" t="s">
        <v>189</v>
      </c>
      <c r="B30" s="163"/>
      <c r="C30" s="178"/>
      <c r="D30" s="197">
        <f>#N/A</f>
        <v>0</v>
      </c>
      <c r="E30" s="197">
        <f>#N/A</f>
        <v>0</v>
      </c>
      <c r="F30" s="197">
        <f>#N/A</f>
        <v>0</v>
      </c>
      <c r="G30" s="197">
        <f>#N/A</f>
        <v>0</v>
      </c>
      <c r="H30" s="197">
        <f>#N/A</f>
        <v>0</v>
      </c>
      <c r="I30" s="197">
        <f>#N/A</f>
        <v>0</v>
      </c>
      <c r="J30" s="164">
        <f>#N/A</f>
        <v>0</v>
      </c>
      <c r="K30" s="165"/>
      <c r="L30" s="197">
        <f>#N/A</f>
        <v>0</v>
      </c>
      <c r="M30" s="164"/>
      <c r="N30" s="164">
        <f>#N/A</f>
        <v>0</v>
      </c>
      <c r="O30" s="168">
        <f t="shared" si="1"/>
        <v>0</v>
      </c>
    </row>
    <row r="31" spans="1:15" ht="14.25">
      <c r="A31" s="163" t="s">
        <v>190</v>
      </c>
      <c r="B31" s="169"/>
      <c r="C31" s="178"/>
      <c r="D31" s="197">
        <f>#N/A</f>
        <v>0</v>
      </c>
      <c r="E31" s="197">
        <f>#N/A</f>
        <v>0</v>
      </c>
      <c r="F31" s="197">
        <f>#N/A</f>
        <v>0</v>
      </c>
      <c r="G31" s="197">
        <f>#N/A</f>
        <v>0</v>
      </c>
      <c r="H31" s="197">
        <f>#N/A</f>
        <v>0</v>
      </c>
      <c r="I31" s="197">
        <f>#N/A</f>
        <v>0</v>
      </c>
      <c r="J31" s="164">
        <f>#N/A</f>
        <v>0</v>
      </c>
      <c r="K31" s="165"/>
      <c r="L31" s="197">
        <f>#N/A</f>
        <v>0</v>
      </c>
      <c r="M31" s="164"/>
      <c r="N31" s="164">
        <f>#N/A</f>
        <v>0</v>
      </c>
      <c r="O31" s="168">
        <f t="shared" si="1"/>
        <v>0</v>
      </c>
    </row>
    <row r="32" spans="1:15" ht="14.25">
      <c r="A32" s="163" t="s">
        <v>191</v>
      </c>
      <c r="B32" s="163"/>
      <c r="C32" s="178"/>
      <c r="D32" s="197">
        <f>#N/A</f>
        <v>0</v>
      </c>
      <c r="E32" s="197">
        <f>#N/A</f>
        <v>0</v>
      </c>
      <c r="F32" s="197">
        <f>#N/A</f>
        <v>0</v>
      </c>
      <c r="G32" s="197">
        <f>#N/A</f>
        <v>0</v>
      </c>
      <c r="H32" s="197">
        <f>#N/A</f>
        <v>0</v>
      </c>
      <c r="I32" s="197">
        <f>#N/A</f>
        <v>0</v>
      </c>
      <c r="J32" s="164">
        <f>#N/A</f>
        <v>0</v>
      </c>
      <c r="K32" s="165"/>
      <c r="L32" s="197">
        <f>#N/A</f>
        <v>0</v>
      </c>
      <c r="M32" s="164"/>
      <c r="N32" s="164">
        <f>#N/A</f>
        <v>0</v>
      </c>
      <c r="O32" s="168">
        <f t="shared" si="1"/>
        <v>0</v>
      </c>
    </row>
    <row r="33" spans="1:15" ht="13.5" customHeight="1">
      <c r="A33" s="163" t="s">
        <v>192</v>
      </c>
      <c r="B33" s="163"/>
      <c r="C33" s="178"/>
      <c r="D33" s="197">
        <f>#N/A</f>
        <v>0</v>
      </c>
      <c r="E33" s="197">
        <f>#N/A</f>
        <v>0</v>
      </c>
      <c r="F33" s="197">
        <f>#N/A</f>
        <v>0</v>
      </c>
      <c r="G33" s="197">
        <f>#N/A</f>
        <v>0</v>
      </c>
      <c r="H33" s="197">
        <f>#N/A</f>
        <v>0</v>
      </c>
      <c r="I33" s="197">
        <f>#N/A</f>
        <v>0</v>
      </c>
      <c r="J33" s="164">
        <f>#N/A</f>
        <v>0</v>
      </c>
      <c r="K33" s="165"/>
      <c r="L33" s="197">
        <f>#N/A</f>
        <v>0</v>
      </c>
      <c r="M33" s="164"/>
      <c r="N33" s="164">
        <f>#N/A</f>
        <v>0</v>
      </c>
      <c r="O33" s="168">
        <f t="shared" si="1"/>
        <v>0</v>
      </c>
    </row>
    <row r="34" spans="1:15" ht="14.25">
      <c r="A34" s="163" t="s">
        <v>147</v>
      </c>
      <c r="B34" s="163"/>
      <c r="C34" s="178"/>
      <c r="D34" s="197">
        <f>#N/A</f>
        <v>0</v>
      </c>
      <c r="E34" s="197">
        <f>#N/A</f>
        <v>0</v>
      </c>
      <c r="F34" s="197">
        <f>#N/A</f>
        <v>0</v>
      </c>
      <c r="G34" s="197">
        <f>#N/A</f>
        <v>0</v>
      </c>
      <c r="H34" s="197">
        <f>#N/A</f>
        <v>0</v>
      </c>
      <c r="I34" s="197">
        <f>#N/A</f>
        <v>0</v>
      </c>
      <c r="J34" s="164">
        <f>#N/A</f>
        <v>0</v>
      </c>
      <c r="K34" s="165"/>
      <c r="L34" s="197">
        <f>#N/A</f>
        <v>0</v>
      </c>
      <c r="M34" s="164"/>
      <c r="N34" s="164">
        <f>#N/A</f>
        <v>0</v>
      </c>
      <c r="O34" s="168">
        <f t="shared" si="1"/>
        <v>0</v>
      </c>
    </row>
    <row r="35" spans="1:15" ht="14.25">
      <c r="A35" s="178" t="s">
        <v>146</v>
      </c>
      <c r="B35" s="163"/>
      <c r="C35" s="178"/>
      <c r="D35" s="197">
        <f>#N/A</f>
        <v>0</v>
      </c>
      <c r="E35" s="197">
        <f>#N/A</f>
        <v>0</v>
      </c>
      <c r="F35" s="197">
        <f>#N/A</f>
        <v>0</v>
      </c>
      <c r="G35" s="197">
        <f>#N/A</f>
        <v>0</v>
      </c>
      <c r="H35" s="197">
        <f>#N/A</f>
        <v>0</v>
      </c>
      <c r="I35" s="197">
        <f>#N/A</f>
        <v>0</v>
      </c>
      <c r="J35" s="164">
        <f>#N/A</f>
        <v>0</v>
      </c>
      <c r="K35" s="165"/>
      <c r="L35" s="197">
        <f>#N/A</f>
        <v>0</v>
      </c>
      <c r="M35" s="164"/>
      <c r="N35" s="164">
        <f>#N/A</f>
        <v>0</v>
      </c>
      <c r="O35" s="168">
        <f t="shared" si="1"/>
        <v>0</v>
      </c>
    </row>
    <row r="36" spans="1:15" ht="15">
      <c r="A36" s="213" t="s">
        <v>169</v>
      </c>
      <c r="B36" s="213"/>
      <c r="C36" s="172"/>
      <c r="D36" s="182">
        <f>SUM(D28:D35)</f>
        <v>0</v>
      </c>
      <c r="E36" s="182">
        <f aca="true" t="shared" si="2" ref="E36:O36">SUM(E28:E35)</f>
        <v>0</v>
      </c>
      <c r="F36" s="182">
        <f t="shared" si="2"/>
        <v>0</v>
      </c>
      <c r="G36" s="182">
        <f t="shared" si="2"/>
        <v>0</v>
      </c>
      <c r="H36" s="182">
        <f t="shared" si="2"/>
        <v>0</v>
      </c>
      <c r="I36" s="182">
        <f t="shared" si="2"/>
        <v>0</v>
      </c>
      <c r="J36" s="182">
        <f t="shared" si="2"/>
        <v>0</v>
      </c>
      <c r="K36" s="182"/>
      <c r="L36" s="182">
        <f t="shared" si="2"/>
        <v>0</v>
      </c>
      <c r="M36" s="198"/>
      <c r="N36" s="182">
        <f t="shared" si="2"/>
        <v>0</v>
      </c>
      <c r="O36" s="182">
        <f t="shared" si="2"/>
        <v>0</v>
      </c>
    </row>
    <row r="37" spans="1:14" ht="14.25">
      <c r="A37" s="171"/>
      <c r="B37" s="215"/>
      <c r="C37" s="172"/>
      <c r="D37" s="176"/>
      <c r="E37" s="176"/>
      <c r="F37" s="176"/>
      <c r="G37" s="176"/>
      <c r="H37" s="176"/>
      <c r="I37" s="176"/>
      <c r="J37" s="173"/>
      <c r="K37" s="173"/>
      <c r="L37" s="164"/>
      <c r="M37" s="164"/>
      <c r="N37" s="176"/>
    </row>
    <row r="38" spans="1:14" ht="14.25">
      <c r="A38" s="171"/>
      <c r="B38" s="215"/>
      <c r="C38" s="172"/>
      <c r="D38" s="167"/>
      <c r="E38" s="167"/>
      <c r="F38" s="167"/>
      <c r="G38" s="167"/>
      <c r="H38" s="167"/>
      <c r="I38" s="167"/>
      <c r="J38" s="173"/>
      <c r="K38" s="173"/>
      <c r="L38" s="164"/>
      <c r="M38" s="164"/>
      <c r="N38" s="167"/>
    </row>
    <row r="39" spans="1:14" ht="15">
      <c r="A39" s="195" t="s">
        <v>216</v>
      </c>
      <c r="B39" s="162"/>
      <c r="C39" s="172"/>
      <c r="D39" s="167"/>
      <c r="E39" s="167"/>
      <c r="F39" s="167"/>
      <c r="G39" s="167"/>
      <c r="H39" s="167"/>
      <c r="I39" s="167"/>
      <c r="J39" s="173"/>
      <c r="K39" s="173"/>
      <c r="L39" s="166"/>
      <c r="M39" s="164"/>
      <c r="N39" s="167"/>
    </row>
    <row r="40" spans="1:15" ht="14.25">
      <c r="A40" s="163"/>
      <c r="B40" s="163"/>
      <c r="C40" s="178"/>
      <c r="L40" s="166"/>
      <c r="N40" s="148"/>
      <c r="O40" s="148"/>
    </row>
    <row r="41" spans="1:15" ht="14.25">
      <c r="A41" s="163" t="s">
        <v>124</v>
      </c>
      <c r="B41" s="163"/>
      <c r="C41" s="178"/>
      <c r="D41" s="197">
        <f>#N/A</f>
        <v>0</v>
      </c>
      <c r="E41" s="197">
        <f>#N/A</f>
        <v>0</v>
      </c>
      <c r="F41" s="197">
        <f>#N/A</f>
        <v>0</v>
      </c>
      <c r="G41" s="197">
        <f>#N/A</f>
        <v>0</v>
      </c>
      <c r="H41" s="197">
        <f>#N/A</f>
        <v>0</v>
      </c>
      <c r="I41" s="197">
        <f>#N/A</f>
        <v>0</v>
      </c>
      <c r="J41" s="164">
        <f>#N/A</f>
        <v>0</v>
      </c>
      <c r="K41" s="165"/>
      <c r="L41" s="197">
        <f>#N/A</f>
        <v>0</v>
      </c>
      <c r="M41" s="164"/>
      <c r="N41" s="164">
        <f>#N/A</f>
        <v>0</v>
      </c>
      <c r="O41" s="168">
        <f>D41+E41+F41+G41+H41+I41+L41-N41</f>
        <v>0</v>
      </c>
    </row>
    <row r="42" spans="1:15" ht="14.25">
      <c r="A42" s="163" t="s">
        <v>150</v>
      </c>
      <c r="B42" s="169"/>
      <c r="C42" s="172"/>
      <c r="D42" s="197">
        <f>#N/A</f>
        <v>0</v>
      </c>
      <c r="E42" s="197">
        <f>#N/A</f>
        <v>0</v>
      </c>
      <c r="F42" s="197">
        <f>#N/A</f>
        <v>0</v>
      </c>
      <c r="G42" s="197">
        <f>#N/A</f>
        <v>0</v>
      </c>
      <c r="H42" s="197">
        <f>#N/A</f>
        <v>0</v>
      </c>
      <c r="I42" s="197">
        <f>#N/A</f>
        <v>0</v>
      </c>
      <c r="J42" s="164">
        <f>#N/A</f>
        <v>0</v>
      </c>
      <c r="K42" s="165"/>
      <c r="L42" s="197">
        <f>#N/A</f>
        <v>0</v>
      </c>
      <c r="M42" s="164"/>
      <c r="N42" s="164">
        <f>#N/A</f>
        <v>0</v>
      </c>
      <c r="O42" s="168">
        <f>D42+E42+F42+G42+H42+I42+L42-N42</f>
        <v>0</v>
      </c>
    </row>
    <row r="43" spans="1:15" ht="15">
      <c r="A43" s="163" t="s">
        <v>149</v>
      </c>
      <c r="B43" s="162"/>
      <c r="C43" s="172"/>
      <c r="D43" s="197">
        <f>#N/A</f>
        <v>0</v>
      </c>
      <c r="E43" s="197">
        <f>#N/A</f>
        <v>0</v>
      </c>
      <c r="F43" s="197">
        <f>#N/A</f>
        <v>0</v>
      </c>
      <c r="G43" s="197">
        <f>#N/A</f>
        <v>0</v>
      </c>
      <c r="H43" s="197">
        <f>#N/A</f>
        <v>0</v>
      </c>
      <c r="I43" s="197">
        <f>#N/A</f>
        <v>0</v>
      </c>
      <c r="J43" s="164">
        <f>#N/A</f>
        <v>0</v>
      </c>
      <c r="K43" s="165"/>
      <c r="L43" s="197">
        <f>#N/A</f>
        <v>0</v>
      </c>
      <c r="M43" s="164"/>
      <c r="N43" s="164">
        <f>#N/A</f>
        <v>0</v>
      </c>
      <c r="O43" s="168">
        <f>D43+E43+F43+G43+H43+I43+L43-N43</f>
        <v>0</v>
      </c>
    </row>
    <row r="44" spans="1:15" ht="15">
      <c r="A44" s="213" t="s">
        <v>171</v>
      </c>
      <c r="B44" s="163"/>
      <c r="C44" s="172"/>
      <c r="D44" s="182">
        <f>SUM(D41:D43)</f>
        <v>0</v>
      </c>
      <c r="E44" s="182">
        <f aca="true" t="shared" si="3" ref="E44:O44">SUM(E41:E43)</f>
        <v>0</v>
      </c>
      <c r="F44" s="182">
        <f t="shared" si="3"/>
        <v>0</v>
      </c>
      <c r="G44" s="182">
        <f t="shared" si="3"/>
        <v>0</v>
      </c>
      <c r="H44" s="182">
        <f t="shared" si="3"/>
        <v>0</v>
      </c>
      <c r="I44" s="182">
        <f t="shared" si="3"/>
        <v>0</v>
      </c>
      <c r="J44" s="182">
        <f t="shared" si="3"/>
        <v>0</v>
      </c>
      <c r="K44" s="182"/>
      <c r="L44" s="182">
        <f t="shared" si="3"/>
        <v>0</v>
      </c>
      <c r="M44" s="198"/>
      <c r="N44" s="182">
        <f t="shared" si="3"/>
        <v>0</v>
      </c>
      <c r="O44" s="182">
        <f t="shared" si="3"/>
        <v>0</v>
      </c>
    </row>
    <row r="45" spans="1:15" ht="14.25">
      <c r="A45" s="215"/>
      <c r="B45" s="215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204"/>
      <c r="N45" s="172"/>
      <c r="O45" s="172"/>
    </row>
    <row r="46" spans="1:14" ht="15">
      <c r="A46" s="195" t="s">
        <v>217</v>
      </c>
      <c r="B46" s="219"/>
      <c r="C46" s="172"/>
      <c r="D46" s="167"/>
      <c r="E46" s="167"/>
      <c r="F46" s="164"/>
      <c r="G46" s="164"/>
      <c r="H46" s="164"/>
      <c r="I46" s="164"/>
      <c r="J46" s="173"/>
      <c r="K46" s="173"/>
      <c r="L46" s="166"/>
      <c r="M46" s="164"/>
      <c r="N46" s="167"/>
    </row>
    <row r="47" spans="1:14" ht="14.25">
      <c r="A47" s="163"/>
      <c r="B47" s="163"/>
      <c r="C47" s="172"/>
      <c r="D47" s="167"/>
      <c r="E47" s="167"/>
      <c r="F47" s="164"/>
      <c r="G47" s="164"/>
      <c r="H47" s="164"/>
      <c r="I47" s="164"/>
      <c r="J47" s="173"/>
      <c r="K47" s="173"/>
      <c r="L47" s="166"/>
      <c r="M47" s="164"/>
      <c r="N47" s="167"/>
    </row>
    <row r="48" spans="1:15" ht="14.25">
      <c r="A48" s="178" t="s">
        <v>151</v>
      </c>
      <c r="B48" s="163"/>
      <c r="C48" s="178"/>
      <c r="D48" s="197">
        <f>#N/A</f>
        <v>0</v>
      </c>
      <c r="E48" s="197">
        <f>#N/A</f>
        <v>0</v>
      </c>
      <c r="F48" s="197">
        <f>#N/A</f>
        <v>0</v>
      </c>
      <c r="G48" s="197">
        <f>#N/A</f>
        <v>0</v>
      </c>
      <c r="H48" s="197">
        <f>#N/A</f>
        <v>0</v>
      </c>
      <c r="I48" s="197">
        <f>#N/A</f>
        <v>0</v>
      </c>
      <c r="J48" s="164">
        <f>#N/A</f>
        <v>0</v>
      </c>
      <c r="K48" s="165"/>
      <c r="L48" s="197">
        <f>#N/A</f>
        <v>0</v>
      </c>
      <c r="M48" s="164"/>
      <c r="N48" s="164">
        <f>#N/A</f>
        <v>0</v>
      </c>
      <c r="O48" s="168">
        <f>D48+E48+F48+G48+H48+I48+L48-N48</f>
        <v>0</v>
      </c>
    </row>
    <row r="49" spans="1:15" ht="14.25">
      <c r="A49" s="163" t="s">
        <v>148</v>
      </c>
      <c r="B49" s="163"/>
      <c r="C49" s="178"/>
      <c r="D49" s="197">
        <f>#N/A</f>
        <v>0</v>
      </c>
      <c r="E49" s="197">
        <f>#N/A</f>
        <v>0</v>
      </c>
      <c r="F49" s="197">
        <f>#N/A</f>
        <v>0</v>
      </c>
      <c r="G49" s="197">
        <f>#N/A</f>
        <v>0</v>
      </c>
      <c r="H49" s="197">
        <f>#N/A</f>
        <v>0</v>
      </c>
      <c r="I49" s="197">
        <f>#N/A</f>
        <v>0</v>
      </c>
      <c r="J49" s="164">
        <f>#N/A</f>
        <v>0</v>
      </c>
      <c r="K49" s="165"/>
      <c r="L49" s="197">
        <f>#N/A</f>
        <v>0</v>
      </c>
      <c r="M49" s="164"/>
      <c r="N49" s="164">
        <f>#N/A</f>
        <v>0</v>
      </c>
      <c r="O49" s="168">
        <f>D49+E49+F49+G49+H49+I49+L49-N49</f>
        <v>0</v>
      </c>
    </row>
    <row r="50" spans="1:15" ht="14.25">
      <c r="A50" s="163" t="s">
        <v>125</v>
      </c>
      <c r="B50" s="163"/>
      <c r="C50" s="178"/>
      <c r="D50" s="197">
        <f>#N/A</f>
        <v>0</v>
      </c>
      <c r="E50" s="197">
        <f>#N/A</f>
        <v>0</v>
      </c>
      <c r="F50" s="197">
        <f>#N/A</f>
        <v>0</v>
      </c>
      <c r="G50" s="197">
        <f>#N/A</f>
        <v>0</v>
      </c>
      <c r="H50" s="197">
        <f>#N/A</f>
        <v>0</v>
      </c>
      <c r="I50" s="197">
        <f>#N/A</f>
        <v>0</v>
      </c>
      <c r="J50" s="164">
        <f>#N/A</f>
        <v>0</v>
      </c>
      <c r="K50" s="165"/>
      <c r="L50" s="197">
        <f>#N/A</f>
        <v>0</v>
      </c>
      <c r="M50" s="164"/>
      <c r="N50" s="164">
        <f>#N/A</f>
        <v>0</v>
      </c>
      <c r="O50" s="168">
        <f>D50+E50+F50+G50+H50+I50+L50-N50</f>
        <v>0</v>
      </c>
    </row>
    <row r="51" spans="1:15" ht="15">
      <c r="A51" s="213" t="s">
        <v>170</v>
      </c>
      <c r="B51" s="213"/>
      <c r="C51" s="172"/>
      <c r="D51" s="182">
        <f>SUM(D48:D50)</f>
        <v>0</v>
      </c>
      <c r="E51" s="182">
        <f aca="true" t="shared" si="4" ref="E51:O51">SUM(E48:E50)</f>
        <v>0</v>
      </c>
      <c r="F51" s="182">
        <f t="shared" si="4"/>
        <v>0</v>
      </c>
      <c r="G51" s="182">
        <f t="shared" si="4"/>
        <v>0</v>
      </c>
      <c r="H51" s="182">
        <f t="shared" si="4"/>
        <v>0</v>
      </c>
      <c r="I51" s="182">
        <f t="shared" si="4"/>
        <v>0</v>
      </c>
      <c r="J51" s="182">
        <f t="shared" si="4"/>
        <v>0</v>
      </c>
      <c r="K51" s="182"/>
      <c r="L51" s="182">
        <f t="shared" si="4"/>
        <v>0</v>
      </c>
      <c r="M51" s="198"/>
      <c r="N51" s="182">
        <f t="shared" si="4"/>
        <v>0</v>
      </c>
      <c r="O51" s="182">
        <f t="shared" si="4"/>
        <v>0</v>
      </c>
    </row>
    <row r="52" spans="1:15" ht="14.25">
      <c r="A52" s="215"/>
      <c r="B52" s="215"/>
      <c r="C52" s="172"/>
      <c r="D52" s="176"/>
      <c r="E52" s="176"/>
      <c r="F52" s="164"/>
      <c r="G52" s="164"/>
      <c r="H52" s="164"/>
      <c r="I52" s="164"/>
      <c r="J52" s="173"/>
      <c r="K52" s="173"/>
      <c r="L52" s="164"/>
      <c r="M52" s="164"/>
      <c r="N52" s="176"/>
      <c r="O52" s="183"/>
    </row>
    <row r="53" spans="1:14" ht="15">
      <c r="A53" s="194" t="s">
        <v>218</v>
      </c>
      <c r="B53" s="179"/>
      <c r="C53" s="172"/>
      <c r="D53" s="167"/>
      <c r="E53" s="167"/>
      <c r="F53" s="164"/>
      <c r="G53" s="164"/>
      <c r="H53" s="164"/>
      <c r="I53" s="164"/>
      <c r="J53" s="173"/>
      <c r="K53" s="173"/>
      <c r="L53" s="166"/>
      <c r="M53" s="164"/>
      <c r="N53" s="167"/>
    </row>
    <row r="54" spans="1:14" ht="15">
      <c r="A54" s="162"/>
      <c r="B54" s="162"/>
      <c r="C54" s="172"/>
      <c r="D54" s="167"/>
      <c r="E54" s="167"/>
      <c r="F54" s="164"/>
      <c r="G54" s="164"/>
      <c r="H54" s="164"/>
      <c r="I54" s="164"/>
      <c r="J54" s="173"/>
      <c r="K54" s="173"/>
      <c r="L54" s="166"/>
      <c r="M54" s="164"/>
      <c r="N54" s="167"/>
    </row>
    <row r="55" spans="1:15" ht="14.25">
      <c r="A55" s="163" t="s">
        <v>193</v>
      </c>
      <c r="B55" s="163"/>
      <c r="C55" s="178"/>
      <c r="D55" s="197">
        <f>#N/A</f>
        <v>0</v>
      </c>
      <c r="E55" s="197">
        <f>#N/A</f>
        <v>0</v>
      </c>
      <c r="F55" s="197">
        <f>#N/A</f>
        <v>0</v>
      </c>
      <c r="G55" s="197">
        <f>#N/A</f>
        <v>0</v>
      </c>
      <c r="H55" s="197">
        <f>#N/A</f>
        <v>0</v>
      </c>
      <c r="I55" s="197">
        <f>#N/A</f>
        <v>0</v>
      </c>
      <c r="J55" s="164">
        <f>#N/A</f>
        <v>0</v>
      </c>
      <c r="K55" s="165"/>
      <c r="L55" s="197">
        <f>#N/A</f>
        <v>0</v>
      </c>
      <c r="M55" s="164"/>
      <c r="N55" s="164">
        <f>#N/A</f>
        <v>0</v>
      </c>
      <c r="O55" s="168">
        <f>D55+E55+F55+G55+H55+I55+L55-N55</f>
        <v>0</v>
      </c>
    </row>
    <row r="56" spans="1:15" ht="14.25">
      <c r="A56" s="163" t="s">
        <v>152</v>
      </c>
      <c r="B56" s="163"/>
      <c r="C56" s="178"/>
      <c r="D56" s="197">
        <f>#N/A</f>
        <v>0</v>
      </c>
      <c r="E56" s="197">
        <f>#N/A</f>
        <v>0</v>
      </c>
      <c r="F56" s="197">
        <f>#N/A</f>
        <v>0</v>
      </c>
      <c r="G56" s="197">
        <f>#N/A</f>
        <v>0</v>
      </c>
      <c r="H56" s="197">
        <f>#N/A</f>
        <v>0</v>
      </c>
      <c r="I56" s="197">
        <f>#N/A</f>
        <v>0</v>
      </c>
      <c r="J56" s="164">
        <f>#N/A</f>
        <v>0</v>
      </c>
      <c r="K56" s="165"/>
      <c r="L56" s="197">
        <f>#N/A</f>
        <v>0</v>
      </c>
      <c r="M56" s="164"/>
      <c r="N56" s="164">
        <f>#N/A</f>
        <v>0</v>
      </c>
      <c r="O56" s="168">
        <f>D56+E56+F56+G56+H56+I56+L56-N56</f>
        <v>0</v>
      </c>
    </row>
    <row r="57" spans="1:15" ht="14.25">
      <c r="A57" s="163" t="s">
        <v>173</v>
      </c>
      <c r="B57" s="163"/>
      <c r="C57" s="178"/>
      <c r="D57" s="197">
        <f>#N/A</f>
        <v>0</v>
      </c>
      <c r="E57" s="197">
        <f>#N/A</f>
        <v>0</v>
      </c>
      <c r="F57" s="197">
        <f>#N/A</f>
        <v>0</v>
      </c>
      <c r="G57" s="197">
        <f>#N/A</f>
        <v>0</v>
      </c>
      <c r="H57" s="197">
        <f>#N/A</f>
        <v>0</v>
      </c>
      <c r="I57" s="197">
        <f>#N/A</f>
        <v>0</v>
      </c>
      <c r="J57" s="164">
        <f>#N/A</f>
        <v>0</v>
      </c>
      <c r="K57" s="165"/>
      <c r="L57" s="197">
        <f>#N/A</f>
        <v>0</v>
      </c>
      <c r="M57" s="164"/>
      <c r="N57" s="164">
        <f>#N/A</f>
        <v>0</v>
      </c>
      <c r="O57" s="168">
        <f>D57+E57+F57+G57+H57+I57+L57-N57</f>
        <v>0</v>
      </c>
    </row>
    <row r="58" spans="1:15" ht="15">
      <c r="A58" s="214" t="s">
        <v>172</v>
      </c>
      <c r="B58" s="214"/>
      <c r="C58" s="172"/>
      <c r="D58" s="182">
        <f>SUM(D55:D57)</f>
        <v>0</v>
      </c>
      <c r="E58" s="182">
        <f aca="true" t="shared" si="5" ref="E58:O58">SUM(E55:E57)</f>
        <v>0</v>
      </c>
      <c r="F58" s="182">
        <f t="shared" si="5"/>
        <v>0</v>
      </c>
      <c r="G58" s="182">
        <f t="shared" si="5"/>
        <v>0</v>
      </c>
      <c r="H58" s="182">
        <f t="shared" si="5"/>
        <v>0</v>
      </c>
      <c r="I58" s="182">
        <f t="shared" si="5"/>
        <v>0</v>
      </c>
      <c r="J58" s="182">
        <f t="shared" si="5"/>
        <v>0</v>
      </c>
      <c r="K58" s="182"/>
      <c r="L58" s="182">
        <f t="shared" si="5"/>
        <v>0</v>
      </c>
      <c r="M58" s="198"/>
      <c r="N58" s="182">
        <f t="shared" si="5"/>
        <v>0</v>
      </c>
      <c r="O58" s="182">
        <f t="shared" si="5"/>
        <v>0</v>
      </c>
    </row>
    <row r="59" spans="1:15" ht="15">
      <c r="A59" s="214"/>
      <c r="B59" s="214"/>
      <c r="C59" s="172"/>
      <c r="D59" s="174"/>
      <c r="E59" s="174"/>
      <c r="F59" s="174"/>
      <c r="G59" s="174"/>
      <c r="H59" s="174"/>
      <c r="I59" s="174"/>
      <c r="J59" s="174"/>
      <c r="K59" s="174"/>
      <c r="L59" s="205"/>
      <c r="M59" s="205"/>
      <c r="N59" s="176"/>
      <c r="O59" s="177"/>
    </row>
    <row r="60" spans="1:15" ht="15">
      <c r="A60" s="194" t="s">
        <v>219</v>
      </c>
      <c r="B60" s="214"/>
      <c r="C60" s="172"/>
      <c r="D60" s="174"/>
      <c r="E60" s="174"/>
      <c r="F60" s="174"/>
      <c r="G60" s="174"/>
      <c r="H60" s="174"/>
      <c r="I60" s="174"/>
      <c r="J60" s="174"/>
      <c r="K60" s="174"/>
      <c r="L60" s="175"/>
      <c r="M60" s="205"/>
      <c r="N60" s="176"/>
      <c r="O60" s="177"/>
    </row>
    <row r="61" spans="1:15" ht="15">
      <c r="A61" s="163"/>
      <c r="B61" s="214"/>
      <c r="C61" s="172"/>
      <c r="D61" s="174"/>
      <c r="E61" s="174"/>
      <c r="F61" s="174"/>
      <c r="G61" s="174"/>
      <c r="H61" s="174"/>
      <c r="I61" s="174"/>
      <c r="J61" s="174"/>
      <c r="K61" s="174"/>
      <c r="L61" s="175"/>
      <c r="M61" s="205"/>
      <c r="N61" s="176"/>
      <c r="O61" s="177"/>
    </row>
    <row r="62" spans="1:15" ht="15">
      <c r="A62" s="163" t="s">
        <v>194</v>
      </c>
      <c r="B62" s="214"/>
      <c r="C62" s="178"/>
      <c r="D62" s="197">
        <f>#N/A</f>
        <v>0</v>
      </c>
      <c r="E62" s="197">
        <f>#N/A</f>
        <v>0</v>
      </c>
      <c r="F62" s="197">
        <f>#N/A</f>
        <v>0</v>
      </c>
      <c r="G62" s="197">
        <f>#N/A</f>
        <v>0</v>
      </c>
      <c r="H62" s="197">
        <f>#N/A</f>
        <v>0</v>
      </c>
      <c r="I62" s="197">
        <f>#N/A</f>
        <v>0</v>
      </c>
      <c r="J62" s="164">
        <f>#N/A</f>
        <v>0</v>
      </c>
      <c r="K62" s="165"/>
      <c r="L62" s="197">
        <f>#N/A</f>
        <v>0</v>
      </c>
      <c r="M62" s="164"/>
      <c r="N62" s="164">
        <f>#N/A</f>
        <v>0</v>
      </c>
      <c r="O62" s="168">
        <f>D62+E62+F62+G62+H62+I62+L62-N62</f>
        <v>0</v>
      </c>
    </row>
    <row r="63" spans="1:15" ht="15">
      <c r="A63" s="163" t="s">
        <v>195</v>
      </c>
      <c r="B63" s="214"/>
      <c r="C63" s="178"/>
      <c r="D63" s="197">
        <f>#N/A</f>
        <v>0</v>
      </c>
      <c r="E63" s="197">
        <f>#N/A</f>
        <v>0</v>
      </c>
      <c r="F63" s="197">
        <f>#N/A</f>
        <v>0</v>
      </c>
      <c r="G63" s="197">
        <f>#N/A</f>
        <v>0</v>
      </c>
      <c r="H63" s="197">
        <f>#N/A</f>
        <v>0</v>
      </c>
      <c r="I63" s="197">
        <f>#N/A</f>
        <v>0</v>
      </c>
      <c r="J63" s="164">
        <f>#N/A</f>
        <v>0</v>
      </c>
      <c r="K63" s="165"/>
      <c r="L63" s="197">
        <f>#N/A</f>
        <v>0</v>
      </c>
      <c r="M63" s="164"/>
      <c r="N63" s="164">
        <f>#N/A</f>
        <v>0</v>
      </c>
      <c r="O63" s="168">
        <f>D63+E63+F63+G63+H63+I63+L63-N63</f>
        <v>0</v>
      </c>
    </row>
    <row r="64" spans="1:15" ht="15">
      <c r="A64" s="214" t="s">
        <v>174</v>
      </c>
      <c r="B64" s="214"/>
      <c r="C64" s="172"/>
      <c r="D64" s="182">
        <f>SUM(D62:D63)</f>
        <v>0</v>
      </c>
      <c r="E64" s="182">
        <f aca="true" t="shared" si="6" ref="E64:O64">SUM(E62:E63)</f>
        <v>0</v>
      </c>
      <c r="F64" s="182">
        <f t="shared" si="6"/>
        <v>0</v>
      </c>
      <c r="G64" s="182">
        <f t="shared" si="6"/>
        <v>0</v>
      </c>
      <c r="H64" s="182">
        <f t="shared" si="6"/>
        <v>0</v>
      </c>
      <c r="I64" s="182">
        <f t="shared" si="6"/>
        <v>0</v>
      </c>
      <c r="J64" s="182">
        <f t="shared" si="6"/>
        <v>0</v>
      </c>
      <c r="K64" s="182"/>
      <c r="L64" s="182">
        <f t="shared" si="6"/>
        <v>0</v>
      </c>
      <c r="M64" s="198"/>
      <c r="N64" s="182">
        <f t="shared" si="6"/>
        <v>0</v>
      </c>
      <c r="O64" s="182">
        <f t="shared" si="6"/>
        <v>0</v>
      </c>
    </row>
    <row r="65" spans="1:15" ht="15">
      <c r="A65" s="214"/>
      <c r="B65" s="214"/>
      <c r="C65" s="172"/>
      <c r="D65" s="174"/>
      <c r="E65" s="174"/>
      <c r="F65" s="174"/>
      <c r="G65" s="174"/>
      <c r="H65" s="174"/>
      <c r="I65" s="174"/>
      <c r="J65" s="174"/>
      <c r="K65" s="174"/>
      <c r="L65" s="205"/>
      <c r="M65" s="205"/>
      <c r="N65" s="176"/>
      <c r="O65" s="177"/>
    </row>
    <row r="66" spans="1:15" ht="15">
      <c r="A66" s="194" t="s">
        <v>220</v>
      </c>
      <c r="B66" s="214"/>
      <c r="C66" s="172"/>
      <c r="D66" s="174"/>
      <c r="E66" s="174"/>
      <c r="F66" s="174"/>
      <c r="G66" s="174"/>
      <c r="H66" s="174"/>
      <c r="I66" s="174"/>
      <c r="J66" s="174"/>
      <c r="K66" s="174"/>
      <c r="L66" s="175"/>
      <c r="M66" s="205"/>
      <c r="N66" s="176"/>
      <c r="O66" s="177"/>
    </row>
    <row r="67" spans="1:15" ht="15">
      <c r="A67" s="162"/>
      <c r="B67" s="214"/>
      <c r="C67" s="172"/>
      <c r="D67" s="174"/>
      <c r="E67" s="174"/>
      <c r="F67" s="174"/>
      <c r="G67" s="174"/>
      <c r="H67" s="174"/>
      <c r="I67" s="174"/>
      <c r="J67" s="174"/>
      <c r="K67" s="174"/>
      <c r="L67" s="175"/>
      <c r="M67" s="205"/>
      <c r="N67" s="176"/>
      <c r="O67" s="177"/>
    </row>
    <row r="68" spans="1:15" ht="15">
      <c r="A68" s="163" t="s">
        <v>196</v>
      </c>
      <c r="B68" s="214"/>
      <c r="C68" s="178"/>
      <c r="D68" s="197">
        <f>#N/A</f>
        <v>0</v>
      </c>
      <c r="E68" s="197">
        <f>#N/A</f>
        <v>0</v>
      </c>
      <c r="F68" s="197">
        <f>#N/A</f>
        <v>0</v>
      </c>
      <c r="G68" s="197">
        <f>#N/A</f>
        <v>0</v>
      </c>
      <c r="H68" s="197">
        <f>#N/A</f>
        <v>0</v>
      </c>
      <c r="I68" s="197">
        <f>#N/A</f>
        <v>0</v>
      </c>
      <c r="J68" s="164">
        <f>#N/A</f>
        <v>0</v>
      </c>
      <c r="K68" s="165"/>
      <c r="L68" s="197">
        <f>#N/A</f>
        <v>0</v>
      </c>
      <c r="M68" s="164"/>
      <c r="N68" s="164">
        <f>#N/A</f>
        <v>0</v>
      </c>
      <c r="O68" s="168">
        <f>D68+E68+F68+G68+H68+I68+L68-N68</f>
        <v>0</v>
      </c>
    </row>
    <row r="69" spans="1:15" ht="15">
      <c r="A69" s="214" t="s">
        <v>175</v>
      </c>
      <c r="B69" s="214"/>
      <c r="C69" s="172"/>
      <c r="D69" s="182">
        <f>SUM(D68:D68)</f>
        <v>0</v>
      </c>
      <c r="E69" s="182">
        <f aca="true" t="shared" si="7" ref="E69:O69">SUM(E68:E68)</f>
        <v>0</v>
      </c>
      <c r="F69" s="182">
        <f t="shared" si="7"/>
        <v>0</v>
      </c>
      <c r="G69" s="182">
        <f t="shared" si="7"/>
        <v>0</v>
      </c>
      <c r="H69" s="182">
        <f t="shared" si="7"/>
        <v>0</v>
      </c>
      <c r="I69" s="182">
        <f t="shared" si="7"/>
        <v>0</v>
      </c>
      <c r="J69" s="182">
        <f t="shared" si="7"/>
        <v>0</v>
      </c>
      <c r="K69" s="182"/>
      <c r="L69" s="182">
        <f t="shared" si="7"/>
        <v>0</v>
      </c>
      <c r="M69" s="198"/>
      <c r="N69" s="182">
        <f t="shared" si="7"/>
        <v>0</v>
      </c>
      <c r="O69" s="182">
        <f t="shared" si="7"/>
        <v>0</v>
      </c>
    </row>
    <row r="70" spans="1:15" ht="15">
      <c r="A70" s="214"/>
      <c r="B70" s="214"/>
      <c r="C70" s="172"/>
      <c r="D70" s="174"/>
      <c r="E70" s="174"/>
      <c r="F70" s="174"/>
      <c r="G70" s="174"/>
      <c r="H70" s="174"/>
      <c r="I70" s="174"/>
      <c r="J70" s="174"/>
      <c r="K70" s="174"/>
      <c r="L70" s="205"/>
      <c r="M70" s="205"/>
      <c r="N70" s="176"/>
      <c r="O70" s="177"/>
    </row>
    <row r="71" spans="1:15" ht="15">
      <c r="A71" s="194" t="s">
        <v>221</v>
      </c>
      <c r="B71" s="214"/>
      <c r="C71" s="172"/>
      <c r="D71" s="174"/>
      <c r="E71" s="174"/>
      <c r="F71" s="174"/>
      <c r="G71" s="174"/>
      <c r="H71" s="174"/>
      <c r="I71" s="174"/>
      <c r="J71" s="174"/>
      <c r="K71" s="174"/>
      <c r="L71" s="175"/>
      <c r="M71" s="205"/>
      <c r="N71" s="176"/>
      <c r="O71" s="177"/>
    </row>
    <row r="72" spans="1:15" ht="15">
      <c r="A72" s="162"/>
      <c r="B72" s="214"/>
      <c r="C72" s="172"/>
      <c r="D72" s="174"/>
      <c r="E72" s="174"/>
      <c r="F72" s="174"/>
      <c r="G72" s="174"/>
      <c r="H72" s="174"/>
      <c r="I72" s="174"/>
      <c r="J72" s="174"/>
      <c r="K72" s="174"/>
      <c r="L72" s="175"/>
      <c r="M72" s="205"/>
      <c r="N72" s="176"/>
      <c r="O72" s="177"/>
    </row>
    <row r="73" spans="1:15" ht="15">
      <c r="A73" s="163" t="s">
        <v>197</v>
      </c>
      <c r="B73" s="214"/>
      <c r="C73" s="178"/>
      <c r="D73" s="197">
        <f>#N/A</f>
        <v>0</v>
      </c>
      <c r="E73" s="197">
        <f>#N/A</f>
        <v>0</v>
      </c>
      <c r="F73" s="197">
        <f>#N/A</f>
        <v>0</v>
      </c>
      <c r="G73" s="197">
        <f>#N/A</f>
        <v>0</v>
      </c>
      <c r="H73" s="197">
        <f>#N/A</f>
        <v>0</v>
      </c>
      <c r="I73" s="197">
        <f>#N/A</f>
        <v>0</v>
      </c>
      <c r="J73" s="164">
        <f>#N/A</f>
        <v>0</v>
      </c>
      <c r="K73" s="165"/>
      <c r="L73" s="197">
        <f>#N/A</f>
        <v>0</v>
      </c>
      <c r="M73" s="164"/>
      <c r="N73" s="164">
        <f>#N/A</f>
        <v>0</v>
      </c>
      <c r="O73" s="168">
        <f>D73+E73+F73+G73+H73+I73+L73-N73</f>
        <v>0</v>
      </c>
    </row>
    <row r="74" spans="1:15" ht="15">
      <c r="A74" s="163" t="s">
        <v>153</v>
      </c>
      <c r="B74" s="214"/>
      <c r="C74" s="178"/>
      <c r="D74" s="197">
        <f>#N/A</f>
        <v>0</v>
      </c>
      <c r="E74" s="197">
        <f>#N/A</f>
        <v>0</v>
      </c>
      <c r="F74" s="197">
        <f>#N/A</f>
        <v>0</v>
      </c>
      <c r="G74" s="197">
        <f>#N/A</f>
        <v>0</v>
      </c>
      <c r="H74" s="197">
        <f>#N/A</f>
        <v>0</v>
      </c>
      <c r="I74" s="197">
        <f>#N/A</f>
        <v>0</v>
      </c>
      <c r="J74" s="164">
        <f>#N/A</f>
        <v>0</v>
      </c>
      <c r="K74" s="165"/>
      <c r="L74" s="197">
        <f>#N/A</f>
        <v>0</v>
      </c>
      <c r="M74" s="164"/>
      <c r="N74" s="164">
        <f>#N/A</f>
        <v>0</v>
      </c>
      <c r="O74" s="168">
        <f>D74+E74+F74+G74+H74+I74+L74-N74</f>
        <v>0</v>
      </c>
    </row>
    <row r="75" spans="1:15" ht="15">
      <c r="A75" s="163" t="s">
        <v>198</v>
      </c>
      <c r="B75" s="214"/>
      <c r="C75" s="178"/>
      <c r="D75" s="197">
        <f>#N/A</f>
        <v>0</v>
      </c>
      <c r="E75" s="197">
        <f>#N/A</f>
        <v>0</v>
      </c>
      <c r="F75" s="197">
        <f>#N/A</f>
        <v>0</v>
      </c>
      <c r="G75" s="197">
        <f>#N/A</f>
        <v>0</v>
      </c>
      <c r="H75" s="197">
        <f>#N/A</f>
        <v>0</v>
      </c>
      <c r="I75" s="197">
        <f>#N/A</f>
        <v>0</v>
      </c>
      <c r="J75" s="164">
        <f>#N/A</f>
        <v>0</v>
      </c>
      <c r="K75" s="165"/>
      <c r="L75" s="197">
        <f>#N/A</f>
        <v>0</v>
      </c>
      <c r="M75" s="164"/>
      <c r="N75" s="164">
        <f>#N/A</f>
        <v>0</v>
      </c>
      <c r="O75" s="168">
        <f>D75+E75+F75+G75+H75+I75+L75-N75</f>
        <v>0</v>
      </c>
    </row>
    <row r="76" spans="1:15" ht="15">
      <c r="A76" s="214" t="s">
        <v>176</v>
      </c>
      <c r="B76" s="214"/>
      <c r="C76" s="204"/>
      <c r="D76" s="198">
        <f>SUM(D73:D75)</f>
        <v>0</v>
      </c>
      <c r="E76" s="198">
        <f aca="true" t="shared" si="8" ref="E76:O76">SUM(E73:E75)</f>
        <v>0</v>
      </c>
      <c r="F76" s="198">
        <f t="shared" si="8"/>
        <v>0</v>
      </c>
      <c r="G76" s="198">
        <f t="shared" si="8"/>
        <v>0</v>
      </c>
      <c r="H76" s="198">
        <f t="shared" si="8"/>
        <v>0</v>
      </c>
      <c r="I76" s="198">
        <f t="shared" si="8"/>
        <v>0</v>
      </c>
      <c r="J76" s="198">
        <f t="shared" si="8"/>
        <v>0</v>
      </c>
      <c r="K76" s="198"/>
      <c r="L76" s="198">
        <f t="shared" si="8"/>
        <v>0</v>
      </c>
      <c r="M76" s="198"/>
      <c r="N76" s="191">
        <f t="shared" si="8"/>
        <v>0</v>
      </c>
      <c r="O76" s="192">
        <f t="shared" si="8"/>
        <v>0</v>
      </c>
    </row>
    <row r="77" spans="1:15" ht="15.75" thickBot="1">
      <c r="A77" s="227"/>
      <c r="B77" s="227"/>
      <c r="C77" s="228"/>
      <c r="D77" s="225"/>
      <c r="E77" s="225"/>
      <c r="F77" s="225"/>
      <c r="G77" s="225"/>
      <c r="H77" s="225"/>
      <c r="I77" s="225"/>
      <c r="J77" s="225"/>
      <c r="K77" s="225"/>
      <c r="L77" s="226"/>
      <c r="M77" s="226"/>
      <c r="N77" s="234"/>
      <c r="O77" s="235"/>
    </row>
    <row r="78" spans="1:15" ht="15.75" thickBot="1">
      <c r="A78" s="227" t="s">
        <v>140</v>
      </c>
      <c r="B78" s="227"/>
      <c r="C78" s="228"/>
      <c r="D78" s="229">
        <f>+D22+D36+D44+D51+D58+D64+D69+D76</f>
        <v>0</v>
      </c>
      <c r="E78" s="229">
        <f aca="true" t="shared" si="9" ref="E78:O78">+E22+E36+E44+E51+E58+E64+E69+E76</f>
        <v>0</v>
      </c>
      <c r="F78" s="229">
        <f t="shared" si="9"/>
        <v>0</v>
      </c>
      <c r="G78" s="229">
        <f t="shared" si="9"/>
        <v>0</v>
      </c>
      <c r="H78" s="229">
        <f>+H22+H36+H44+H51+H58+H64+H69+H76</f>
        <v>0</v>
      </c>
      <c r="I78" s="229">
        <f>+I22+I36+I44+I51+I58+I64+I69+I76</f>
        <v>0</v>
      </c>
      <c r="J78" s="229">
        <f t="shared" si="9"/>
        <v>0</v>
      </c>
      <c r="K78" s="229"/>
      <c r="L78" s="229">
        <f t="shared" si="9"/>
        <v>0</v>
      </c>
      <c r="M78" s="229"/>
      <c r="N78" s="229">
        <f t="shared" si="9"/>
        <v>0</v>
      </c>
      <c r="O78" s="229">
        <f t="shared" si="9"/>
        <v>0</v>
      </c>
    </row>
    <row r="79" spans="1:15" ht="14.2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206"/>
      <c r="N79" s="145"/>
      <c r="O79" s="183"/>
    </row>
  </sheetData>
  <sheetProtection password="C51F" sheet="1"/>
  <mergeCells count="7">
    <mergeCell ref="B7:E7"/>
    <mergeCell ref="B8:E8"/>
    <mergeCell ref="B9:E9"/>
    <mergeCell ref="A1:O1"/>
    <mergeCell ref="A3:O3"/>
    <mergeCell ref="B5:E5"/>
    <mergeCell ref="B6:E6"/>
  </mergeCells>
  <printOptions horizontalCentered="1"/>
  <pageMargins left="0" right="0" top="0.3937007874015748" bottom="0.3937007874015748" header="0" footer="0"/>
  <pageSetup fitToHeight="2" fitToWidth="1" horizontalDpi="600" verticalDpi="600" orientation="landscape" scale="77"/>
  <headerFooter alignWithMargins="0">
    <oddFooter>&amp;L&amp;8&amp;A&amp;C&amp;8Conservation International
Colombia&amp;R&amp;8&amp;P of 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="75" zoomScaleNormal="75" zoomScalePageLayoutView="0" workbookViewId="0" topLeftCell="A1">
      <selection activeCell="F17" sqref="F17"/>
    </sheetView>
  </sheetViews>
  <sheetFormatPr defaultColWidth="8.88671875" defaultRowHeight="15"/>
  <cols>
    <col min="1" max="1" width="35.88671875" style="307" bestFit="1" customWidth="1"/>
    <col min="2" max="2" width="17.5546875" style="283" bestFit="1" customWidth="1"/>
    <col min="3" max="3" width="13.3359375" style="283" customWidth="1"/>
    <col min="4" max="4" width="11.88671875" style="283" bestFit="1" customWidth="1"/>
    <col min="5" max="5" width="11.6640625" style="308" bestFit="1" customWidth="1"/>
    <col min="6" max="6" width="17.5546875" style="283" bestFit="1" customWidth="1"/>
    <col min="7" max="7" width="26.88671875" style="283" bestFit="1" customWidth="1"/>
    <col min="8" max="8" width="20.4453125" style="283" bestFit="1" customWidth="1"/>
    <col min="9" max="9" width="11.5546875" style="283" customWidth="1"/>
    <col min="10" max="10" width="11.3359375" style="283" bestFit="1" customWidth="1"/>
    <col min="11" max="11" width="11.99609375" style="283" bestFit="1" customWidth="1"/>
    <col min="12" max="12" width="11.6640625" style="283" bestFit="1" customWidth="1"/>
    <col min="13" max="14" width="11.99609375" style="283" bestFit="1" customWidth="1"/>
    <col min="15" max="15" width="24.3359375" style="283" bestFit="1" customWidth="1"/>
    <col min="16" max="16384" width="8.88671875" style="283" customWidth="1"/>
  </cols>
  <sheetData>
    <row r="1" spans="1:5" s="253" customFormat="1" ht="15">
      <c r="A1" s="251"/>
      <c r="B1" s="252"/>
      <c r="C1" s="252"/>
      <c r="D1" s="252"/>
      <c r="E1" s="252"/>
    </row>
    <row r="2" spans="1:15" s="253" customFormat="1" ht="20.25">
      <c r="A2" s="555" t="s">
        <v>163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</row>
    <row r="3" spans="1:5" s="253" customFormat="1" ht="18.75" customHeight="1">
      <c r="A3" s="252"/>
      <c r="B3" s="254"/>
      <c r="C3" s="252"/>
      <c r="D3" s="252"/>
      <c r="E3" s="255"/>
    </row>
    <row r="4" spans="1:5" s="253" customFormat="1" ht="18.75" customHeight="1" thickBot="1">
      <c r="A4" s="242" t="s">
        <v>122</v>
      </c>
      <c r="B4" s="556">
        <f>#N/A</f>
        <v>0</v>
      </c>
      <c r="C4" s="557"/>
      <c r="D4" s="557"/>
      <c r="E4" s="557"/>
    </row>
    <row r="5" spans="1:5" s="253" customFormat="1" ht="16.5" thickBot="1">
      <c r="A5" s="243" t="s">
        <v>177</v>
      </c>
      <c r="B5" s="556">
        <f>#N/A</f>
        <v>0</v>
      </c>
      <c r="C5" s="557"/>
      <c r="D5" s="557"/>
      <c r="E5" s="557"/>
    </row>
    <row r="6" spans="1:5" s="253" customFormat="1" ht="16.5" thickBot="1">
      <c r="A6" s="243" t="s">
        <v>178</v>
      </c>
      <c r="B6" s="556">
        <f>#N/A</f>
        <v>0</v>
      </c>
      <c r="C6" s="557"/>
      <c r="D6" s="557"/>
      <c r="E6" s="557"/>
    </row>
    <row r="7" spans="1:5" s="253" customFormat="1" ht="16.5" thickBot="1">
      <c r="A7" s="243" t="s">
        <v>123</v>
      </c>
      <c r="B7" s="556">
        <f>#N/A</f>
        <v>0</v>
      </c>
      <c r="C7" s="557"/>
      <c r="D7" s="557"/>
      <c r="E7" s="557"/>
    </row>
    <row r="8" spans="1:5" s="253" customFormat="1" ht="16.5" thickBot="1">
      <c r="A8" s="243" t="s">
        <v>179</v>
      </c>
      <c r="B8" s="556">
        <f>#N/A</f>
        <v>0</v>
      </c>
      <c r="C8" s="557"/>
      <c r="D8" s="557"/>
      <c r="E8" s="557"/>
    </row>
    <row r="9" spans="1:5" s="253" customFormat="1" ht="15.75">
      <c r="A9" s="243"/>
      <c r="B9" s="243"/>
      <c r="C9" s="243"/>
      <c r="D9" s="243"/>
      <c r="E9" s="242"/>
    </row>
    <row r="10" spans="1:5" s="253" customFormat="1" ht="15.75">
      <c r="A10" s="243" t="s">
        <v>185</v>
      </c>
      <c r="B10" s="448" t="s">
        <v>154</v>
      </c>
      <c r="C10" s="256"/>
      <c r="D10" s="256"/>
      <c r="E10" s="256"/>
    </row>
    <row r="11" spans="1:5" s="257" customFormat="1" ht="15.75">
      <c r="A11" s="243" t="s">
        <v>15</v>
      </c>
      <c r="B11" s="448" t="s">
        <v>154</v>
      </c>
      <c r="E11" s="258"/>
    </row>
    <row r="12" spans="1:5" s="257" customFormat="1" ht="15.75">
      <c r="A12" s="244" t="s">
        <v>186</v>
      </c>
      <c r="B12" s="448" t="s">
        <v>154</v>
      </c>
      <c r="E12" s="258"/>
    </row>
    <row r="13" spans="1:5" s="253" customFormat="1" ht="15.75">
      <c r="A13" s="244"/>
      <c r="B13" s="259"/>
      <c r="C13" s="260"/>
      <c r="E13" s="261"/>
    </row>
    <row r="14" spans="1:5" s="253" customFormat="1" ht="15.75" thickBot="1">
      <c r="A14" s="251"/>
      <c r="B14" s="252"/>
      <c r="C14" s="252"/>
      <c r="E14" s="252"/>
    </row>
    <row r="15" spans="1:5" s="253" customFormat="1" ht="15.75">
      <c r="A15" s="262" t="s">
        <v>227</v>
      </c>
      <c r="B15" s="449">
        <f>+F40</f>
        <v>0</v>
      </c>
      <c r="C15" s="263">
        <v>1</v>
      </c>
      <c r="D15" s="252"/>
      <c r="E15" s="252"/>
    </row>
    <row r="16" spans="1:5" s="253" customFormat="1" ht="15">
      <c r="A16" s="264" t="s">
        <v>208</v>
      </c>
      <c r="B16" s="450">
        <f>+E40</f>
        <v>0</v>
      </c>
      <c r="C16" s="265" t="e">
        <f>+B16/B15</f>
        <v>#DIV/0!</v>
      </c>
      <c r="D16" s="252"/>
      <c r="E16" s="252"/>
    </row>
    <row r="17" spans="1:5" s="253" customFormat="1" ht="15">
      <c r="A17" s="266" t="s">
        <v>209</v>
      </c>
      <c r="B17" s="451">
        <f>+B15-B16</f>
        <v>0</v>
      </c>
      <c r="C17" s="265" t="e">
        <f>+B17/B15</f>
        <v>#DIV/0!</v>
      </c>
      <c r="D17" s="252"/>
      <c r="E17" s="252"/>
    </row>
    <row r="18" spans="1:5" s="253" customFormat="1" ht="15">
      <c r="A18" s="266"/>
      <c r="B18" s="451"/>
      <c r="C18" s="265"/>
      <c r="D18" s="252"/>
      <c r="E18" s="252"/>
    </row>
    <row r="19" spans="1:5" s="253" customFormat="1" ht="15.75">
      <c r="A19" s="266" t="s">
        <v>228</v>
      </c>
      <c r="B19" s="451">
        <f>+M40</f>
        <v>0</v>
      </c>
      <c r="C19" s="265">
        <v>1</v>
      </c>
      <c r="D19" s="252"/>
      <c r="E19" s="252"/>
    </row>
    <row r="20" spans="1:5" s="253" customFormat="1" ht="15">
      <c r="A20" s="266" t="s">
        <v>210</v>
      </c>
      <c r="B20" s="451">
        <f>+L40</f>
        <v>0</v>
      </c>
      <c r="C20" s="265" t="e">
        <f>+B20/B19</f>
        <v>#DIV/0!</v>
      </c>
      <c r="D20" s="252"/>
      <c r="E20" s="252"/>
    </row>
    <row r="21" spans="1:5" s="253" customFormat="1" ht="15">
      <c r="A21" s="266" t="s">
        <v>211</v>
      </c>
      <c r="B21" s="451">
        <f>B19-B20</f>
        <v>0</v>
      </c>
      <c r="C21" s="265" t="e">
        <f>+B21/B19</f>
        <v>#DIV/0!</v>
      </c>
      <c r="D21" s="252"/>
      <c r="E21" s="252"/>
    </row>
    <row r="22" spans="1:5" s="253" customFormat="1" ht="15">
      <c r="A22" s="266"/>
      <c r="B22" s="451"/>
      <c r="C22" s="265"/>
      <c r="D22" s="252"/>
      <c r="E22" s="252"/>
    </row>
    <row r="23" spans="1:5" s="253" customFormat="1" ht="15">
      <c r="A23" s="266" t="s">
        <v>212</v>
      </c>
      <c r="B23" s="452">
        <v>0</v>
      </c>
      <c r="C23" s="265">
        <v>1</v>
      </c>
      <c r="D23" s="252"/>
      <c r="E23" s="252"/>
    </row>
    <row r="24" spans="1:5" s="253" customFormat="1" ht="15">
      <c r="A24" s="266" t="s">
        <v>213</v>
      </c>
      <c r="B24" s="452">
        <v>0</v>
      </c>
      <c r="C24" s="265" t="e">
        <f>+B24/B23</f>
        <v>#DIV/0!</v>
      </c>
      <c r="D24" s="252"/>
      <c r="E24" s="252"/>
    </row>
    <row r="25" spans="1:5" s="253" customFormat="1" ht="16.5" thickBot="1">
      <c r="A25" s="267" t="s">
        <v>229</v>
      </c>
      <c r="B25" s="268" t="e">
        <f>+B16/B24</f>
        <v>#DIV/0!</v>
      </c>
      <c r="C25" s="269"/>
      <c r="D25" s="252"/>
      <c r="E25" s="252"/>
    </row>
    <row r="26" spans="1:5" s="253" customFormat="1" ht="15">
      <c r="A26" s="251"/>
      <c r="B26" s="270"/>
      <c r="C26" s="252"/>
      <c r="E26" s="252"/>
    </row>
    <row r="27" spans="1:5" s="253" customFormat="1" ht="15">
      <c r="A27" s="271"/>
      <c r="B27" s="272"/>
      <c r="E27" s="252"/>
    </row>
    <row r="28" spans="1:14" s="253" customFormat="1" ht="15.75">
      <c r="A28" s="271"/>
      <c r="E28" s="252"/>
      <c r="G28" s="273"/>
      <c r="M28" s="313" t="s">
        <v>128</v>
      </c>
      <c r="N28" s="313" t="s">
        <v>128</v>
      </c>
    </row>
    <row r="29" spans="1:15" s="276" customFormat="1" ht="15.75">
      <c r="A29" s="323"/>
      <c r="B29" s="323"/>
      <c r="C29" s="324" t="s">
        <v>137</v>
      </c>
      <c r="D29" s="324" t="s">
        <v>137</v>
      </c>
      <c r="E29" s="324" t="s">
        <v>137</v>
      </c>
      <c r="F29" s="325" t="s">
        <v>127</v>
      </c>
      <c r="G29" s="326" t="s">
        <v>222</v>
      </c>
      <c r="H29" s="245" t="s">
        <v>225</v>
      </c>
      <c r="I29" s="274"/>
      <c r="J29" s="309" t="s">
        <v>128</v>
      </c>
      <c r="K29" s="309" t="s">
        <v>128</v>
      </c>
      <c r="L29" s="309" t="s">
        <v>128</v>
      </c>
      <c r="M29" s="309" t="s">
        <v>127</v>
      </c>
      <c r="N29" s="310" t="s">
        <v>222</v>
      </c>
      <c r="O29" s="311" t="s">
        <v>226</v>
      </c>
    </row>
    <row r="30" spans="1:15" s="257" customFormat="1" ht="15.75">
      <c r="A30" s="327"/>
      <c r="B30" s="327"/>
      <c r="C30" s="325" t="s">
        <v>214</v>
      </c>
      <c r="D30" s="324" t="s">
        <v>215</v>
      </c>
      <c r="E30" s="324" t="s">
        <v>138</v>
      </c>
      <c r="F30" s="328" t="s">
        <v>223</v>
      </c>
      <c r="G30" s="326" t="s">
        <v>127</v>
      </c>
      <c r="H30" s="247" t="s">
        <v>230</v>
      </c>
      <c r="I30" s="274"/>
      <c r="J30" s="309" t="s">
        <v>214</v>
      </c>
      <c r="K30" s="311" t="s">
        <v>215</v>
      </c>
      <c r="L30" s="311" t="s">
        <v>138</v>
      </c>
      <c r="M30" s="312" t="s">
        <v>223</v>
      </c>
      <c r="N30" s="310" t="s">
        <v>127</v>
      </c>
      <c r="O30" s="248" t="s">
        <v>224</v>
      </c>
    </row>
    <row r="31" spans="1:15" s="276" customFormat="1" ht="15.75">
      <c r="A31" s="329"/>
      <c r="B31" s="329"/>
      <c r="C31" s="330"/>
      <c r="D31" s="331"/>
      <c r="E31" s="331"/>
      <c r="F31" s="332"/>
      <c r="G31" s="333"/>
      <c r="H31" s="277"/>
      <c r="I31" s="278"/>
      <c r="J31" s="246"/>
      <c r="K31" s="279"/>
      <c r="L31" s="275"/>
      <c r="M31" s="275"/>
      <c r="N31" s="275"/>
      <c r="O31" s="275"/>
    </row>
    <row r="32" spans="1:15" s="253" customFormat="1" ht="32.25" customHeight="1">
      <c r="A32" s="334" t="s">
        <v>142</v>
      </c>
      <c r="B32" s="323"/>
      <c r="C32" s="335">
        <f>#N/A</f>
        <v>0</v>
      </c>
      <c r="D32" s="335">
        <f>#N/A</f>
        <v>0</v>
      </c>
      <c r="E32" s="335">
        <f>#N/A</f>
        <v>0</v>
      </c>
      <c r="F32" s="335">
        <f>#N/A</f>
        <v>0</v>
      </c>
      <c r="G32" s="336">
        <f>+F32-E32</f>
        <v>0</v>
      </c>
      <c r="H32" s="453">
        <v>0</v>
      </c>
      <c r="I32" s="281"/>
      <c r="J32" s="280">
        <f>#N/A</f>
        <v>0</v>
      </c>
      <c r="K32" s="280">
        <f>#N/A</f>
        <v>0</v>
      </c>
      <c r="L32" s="280">
        <f>#N/A</f>
        <v>0</v>
      </c>
      <c r="M32" s="280">
        <f>#N/A</f>
        <v>0</v>
      </c>
      <c r="N32" s="282">
        <f>M32-L32</f>
        <v>0</v>
      </c>
      <c r="O32" s="453">
        <v>0</v>
      </c>
    </row>
    <row r="33" spans="1:15" s="253" customFormat="1" ht="32.25" customHeight="1">
      <c r="A33" s="334" t="s">
        <v>143</v>
      </c>
      <c r="B33" s="323"/>
      <c r="C33" s="335">
        <f>#N/A</f>
        <v>0</v>
      </c>
      <c r="D33" s="335">
        <f>#N/A</f>
        <v>0</v>
      </c>
      <c r="E33" s="335">
        <f>#N/A</f>
        <v>0</v>
      </c>
      <c r="F33" s="335">
        <f>#N/A</f>
        <v>0</v>
      </c>
      <c r="G33" s="336">
        <f aca="true" t="shared" si="0" ref="G33:G39">+F33-E33</f>
        <v>0</v>
      </c>
      <c r="H33" s="453">
        <v>0</v>
      </c>
      <c r="I33" s="281"/>
      <c r="J33" s="280">
        <f>#N/A</f>
        <v>0</v>
      </c>
      <c r="K33" s="280">
        <f>#N/A</f>
        <v>0</v>
      </c>
      <c r="L33" s="280">
        <f>#N/A</f>
        <v>0</v>
      </c>
      <c r="M33" s="280">
        <f>#N/A</f>
        <v>0</v>
      </c>
      <c r="N33" s="282">
        <f aca="true" t="shared" si="1" ref="N33:N39">M33-L33</f>
        <v>0</v>
      </c>
      <c r="O33" s="453">
        <v>0</v>
      </c>
    </row>
    <row r="34" spans="1:15" s="253" customFormat="1" ht="32.25" customHeight="1">
      <c r="A34" s="334" t="s">
        <v>216</v>
      </c>
      <c r="B34" s="323"/>
      <c r="C34" s="335">
        <f>#N/A</f>
        <v>0</v>
      </c>
      <c r="D34" s="335">
        <f>#N/A</f>
        <v>0</v>
      </c>
      <c r="E34" s="335">
        <f>#N/A</f>
        <v>0</v>
      </c>
      <c r="F34" s="335">
        <f>#N/A</f>
        <v>0</v>
      </c>
      <c r="G34" s="336">
        <f t="shared" si="0"/>
        <v>0</v>
      </c>
      <c r="H34" s="453">
        <v>0</v>
      </c>
      <c r="I34" s="281"/>
      <c r="J34" s="280">
        <f>#N/A</f>
        <v>0</v>
      </c>
      <c r="K34" s="280">
        <f>#N/A</f>
        <v>0</v>
      </c>
      <c r="L34" s="280">
        <f>#N/A</f>
        <v>0</v>
      </c>
      <c r="M34" s="280">
        <f>#N/A</f>
        <v>0</v>
      </c>
      <c r="N34" s="282">
        <f t="shared" si="1"/>
        <v>0</v>
      </c>
      <c r="O34" s="453">
        <v>0</v>
      </c>
    </row>
    <row r="35" spans="1:15" ht="32.25" customHeight="1">
      <c r="A35" s="337" t="s">
        <v>217</v>
      </c>
      <c r="B35" s="338"/>
      <c r="C35" s="335">
        <f>#N/A</f>
        <v>0</v>
      </c>
      <c r="D35" s="335">
        <f>#N/A</f>
        <v>0</v>
      </c>
      <c r="E35" s="335">
        <f>#N/A</f>
        <v>0</v>
      </c>
      <c r="F35" s="335">
        <f>#N/A</f>
        <v>0</v>
      </c>
      <c r="G35" s="336">
        <f t="shared" si="0"/>
        <v>0</v>
      </c>
      <c r="H35" s="453">
        <v>0</v>
      </c>
      <c r="I35" s="281"/>
      <c r="J35" s="280">
        <f>#N/A</f>
        <v>0</v>
      </c>
      <c r="K35" s="280">
        <f>#N/A</f>
        <v>0</v>
      </c>
      <c r="L35" s="280">
        <f>#N/A</f>
        <v>0</v>
      </c>
      <c r="M35" s="280">
        <f>#N/A</f>
        <v>0</v>
      </c>
      <c r="N35" s="282">
        <f t="shared" si="1"/>
        <v>0</v>
      </c>
      <c r="O35" s="453">
        <v>0</v>
      </c>
    </row>
    <row r="36" spans="1:15" s="253" customFormat="1" ht="32.25" customHeight="1">
      <c r="A36" s="339" t="s">
        <v>218</v>
      </c>
      <c r="B36" s="340"/>
      <c r="C36" s="335">
        <f>#N/A</f>
        <v>0</v>
      </c>
      <c r="D36" s="335">
        <f>#N/A</f>
        <v>0</v>
      </c>
      <c r="E36" s="335">
        <f>#N/A</f>
        <v>0</v>
      </c>
      <c r="F36" s="335">
        <f>#N/A</f>
        <v>0</v>
      </c>
      <c r="G36" s="336">
        <f t="shared" si="0"/>
        <v>0</v>
      </c>
      <c r="H36" s="453">
        <v>0</v>
      </c>
      <c r="I36" s="281"/>
      <c r="J36" s="280">
        <f>#N/A</f>
        <v>0</v>
      </c>
      <c r="K36" s="280">
        <f>#N/A</f>
        <v>0</v>
      </c>
      <c r="L36" s="280">
        <f>#N/A</f>
        <v>0</v>
      </c>
      <c r="M36" s="280">
        <f>#N/A</f>
        <v>0</v>
      </c>
      <c r="N36" s="282">
        <f t="shared" si="1"/>
        <v>0</v>
      </c>
      <c r="O36" s="453">
        <v>0</v>
      </c>
    </row>
    <row r="37" spans="1:15" ht="32.25" customHeight="1">
      <c r="A37" s="337" t="s">
        <v>219</v>
      </c>
      <c r="B37" s="338"/>
      <c r="C37" s="335">
        <f>#N/A</f>
        <v>0</v>
      </c>
      <c r="D37" s="335">
        <f>#N/A</f>
        <v>0</v>
      </c>
      <c r="E37" s="335">
        <f>#N/A</f>
        <v>0</v>
      </c>
      <c r="F37" s="335">
        <f>#N/A</f>
        <v>0</v>
      </c>
      <c r="G37" s="336">
        <f t="shared" si="0"/>
        <v>0</v>
      </c>
      <c r="H37" s="453">
        <v>0</v>
      </c>
      <c r="I37" s="281"/>
      <c r="J37" s="280">
        <f>#N/A</f>
        <v>0</v>
      </c>
      <c r="K37" s="280">
        <f>#N/A</f>
        <v>0</v>
      </c>
      <c r="L37" s="280">
        <f>#N/A</f>
        <v>0</v>
      </c>
      <c r="M37" s="280">
        <f>#N/A</f>
        <v>0</v>
      </c>
      <c r="N37" s="282">
        <f t="shared" si="1"/>
        <v>0</v>
      </c>
      <c r="O37" s="453">
        <v>0</v>
      </c>
    </row>
    <row r="38" spans="1:15" ht="32.25" customHeight="1">
      <c r="A38" s="284" t="s">
        <v>220</v>
      </c>
      <c r="B38" s="338"/>
      <c r="C38" s="335">
        <f>#N/A</f>
        <v>0</v>
      </c>
      <c r="D38" s="335">
        <f>#N/A</f>
        <v>0</v>
      </c>
      <c r="E38" s="335">
        <f>#N/A</f>
        <v>0</v>
      </c>
      <c r="F38" s="335">
        <f>#N/A</f>
        <v>0</v>
      </c>
      <c r="G38" s="336">
        <f t="shared" si="0"/>
        <v>0</v>
      </c>
      <c r="H38" s="453">
        <v>0</v>
      </c>
      <c r="I38" s="281"/>
      <c r="J38" s="280">
        <f>#N/A</f>
        <v>0</v>
      </c>
      <c r="K38" s="280">
        <f>#N/A</f>
        <v>0</v>
      </c>
      <c r="L38" s="280">
        <f>#N/A</f>
        <v>0</v>
      </c>
      <c r="M38" s="280">
        <f>#N/A</f>
        <v>0</v>
      </c>
      <c r="N38" s="282">
        <f t="shared" si="1"/>
        <v>0</v>
      </c>
      <c r="O38" s="453">
        <v>0</v>
      </c>
    </row>
    <row r="39" spans="1:15" ht="32.25" customHeight="1">
      <c r="A39" s="284" t="s">
        <v>221</v>
      </c>
      <c r="B39" s="338"/>
      <c r="C39" s="335">
        <f>#N/A</f>
        <v>0</v>
      </c>
      <c r="D39" s="335">
        <f>#N/A</f>
        <v>0</v>
      </c>
      <c r="E39" s="335">
        <f>#N/A</f>
        <v>0</v>
      </c>
      <c r="F39" s="335">
        <f>#N/A</f>
        <v>0</v>
      </c>
      <c r="G39" s="336">
        <f t="shared" si="0"/>
        <v>0</v>
      </c>
      <c r="H39" s="453">
        <v>0</v>
      </c>
      <c r="I39" s="281"/>
      <c r="J39" s="280">
        <f>#N/A</f>
        <v>0</v>
      </c>
      <c r="K39" s="280">
        <f>#N/A</f>
        <v>0</v>
      </c>
      <c r="L39" s="280">
        <f>#N/A</f>
        <v>0</v>
      </c>
      <c r="M39" s="280">
        <f>#N/A</f>
        <v>0</v>
      </c>
      <c r="N39" s="282">
        <f t="shared" si="1"/>
        <v>0</v>
      </c>
      <c r="O39" s="453">
        <v>0</v>
      </c>
    </row>
    <row r="40" spans="1:16" s="253" customFormat="1" ht="32.25" customHeight="1">
      <c r="A40" s="334" t="s">
        <v>162</v>
      </c>
      <c r="B40" s="340"/>
      <c r="C40" s="341">
        <f>SUM(C32:C39)</f>
        <v>0</v>
      </c>
      <c r="D40" s="341">
        <f aca="true" t="shared" si="2" ref="D40:O40">SUM(D32:D39)</f>
        <v>0</v>
      </c>
      <c r="E40" s="341">
        <f t="shared" si="2"/>
        <v>0</v>
      </c>
      <c r="F40" s="341">
        <f t="shared" si="2"/>
        <v>0</v>
      </c>
      <c r="G40" s="341">
        <f t="shared" si="2"/>
        <v>0</v>
      </c>
      <c r="H40" s="454">
        <f t="shared" si="2"/>
        <v>0</v>
      </c>
      <c r="I40" s="281"/>
      <c r="J40" s="314">
        <f t="shared" si="2"/>
        <v>0</v>
      </c>
      <c r="K40" s="314">
        <f t="shared" si="2"/>
        <v>0</v>
      </c>
      <c r="L40" s="314">
        <f t="shared" si="2"/>
        <v>0</v>
      </c>
      <c r="M40" s="314">
        <f t="shared" si="2"/>
        <v>0</v>
      </c>
      <c r="N40" s="314">
        <f t="shared" si="2"/>
        <v>0</v>
      </c>
      <c r="O40" s="454">
        <f t="shared" si="2"/>
        <v>0</v>
      </c>
      <c r="P40" s="314"/>
    </row>
    <row r="41" spans="1:15" s="253" customFormat="1" ht="15.75">
      <c r="A41" s="342"/>
      <c r="B41" s="343"/>
      <c r="C41" s="344"/>
      <c r="D41" s="344"/>
      <c r="E41" s="345"/>
      <c r="F41" s="323"/>
      <c r="G41" s="323"/>
      <c r="H41" s="316"/>
      <c r="I41" s="281"/>
      <c r="O41" s="316"/>
    </row>
    <row r="42" spans="1:15" s="257" customFormat="1" ht="15">
      <c r="A42" s="346"/>
      <c r="B42" s="347" t="s">
        <v>155</v>
      </c>
      <c r="C42" s="348">
        <f>#N/A</f>
        <v>0</v>
      </c>
      <c r="D42" s="348">
        <f>#N/A</f>
        <v>0</v>
      </c>
      <c r="E42" s="348">
        <f>#N/A</f>
        <v>0</v>
      </c>
      <c r="F42" s="348">
        <f>#N/A</f>
        <v>0</v>
      </c>
      <c r="G42" s="348">
        <f>#N/A</f>
        <v>0</v>
      </c>
      <c r="H42" s="317"/>
      <c r="I42" s="281"/>
      <c r="J42" s="315">
        <f>#N/A</f>
        <v>0</v>
      </c>
      <c r="K42" s="315">
        <f>#N/A</f>
        <v>0</v>
      </c>
      <c r="L42" s="315">
        <f>#N/A</f>
        <v>0</v>
      </c>
      <c r="M42" s="315">
        <f>#N/A</f>
        <v>0</v>
      </c>
      <c r="N42" s="315">
        <f>#N/A</f>
        <v>0</v>
      </c>
      <c r="O42" s="317"/>
    </row>
    <row r="43" spans="1:15" s="257" customFormat="1" ht="15">
      <c r="A43" s="287"/>
      <c r="B43" s="249"/>
      <c r="C43" s="250"/>
      <c r="D43" s="250"/>
      <c r="E43" s="250"/>
      <c r="F43" s="315"/>
      <c r="G43" s="315"/>
      <c r="H43" s="317"/>
      <c r="I43" s="281"/>
      <c r="J43" s="315"/>
      <c r="K43" s="315"/>
      <c r="L43" s="315"/>
      <c r="M43" s="315"/>
      <c r="N43" s="315"/>
      <c r="O43" s="317"/>
    </row>
    <row r="44" spans="1:5" s="253" customFormat="1" ht="16.5" thickBot="1">
      <c r="A44" s="254"/>
      <c r="B44" s="288"/>
      <c r="C44" s="285"/>
      <c r="D44" s="285"/>
      <c r="E44" s="286"/>
    </row>
    <row r="45" spans="1:5" s="276" customFormat="1" ht="15.75">
      <c r="A45" s="289" t="s">
        <v>131</v>
      </c>
      <c r="B45" s="290"/>
      <c r="C45" s="291"/>
      <c r="D45" s="292"/>
      <c r="E45" s="293"/>
    </row>
    <row r="46" spans="1:5" s="276" customFormat="1" ht="15">
      <c r="A46" s="294" t="s">
        <v>132</v>
      </c>
      <c r="B46" s="295"/>
      <c r="C46" s="455">
        <v>0</v>
      </c>
      <c r="D46" s="297"/>
      <c r="E46" s="298"/>
    </row>
    <row r="47" spans="1:5" s="276" customFormat="1" ht="15">
      <c r="A47" s="294" t="s">
        <v>133</v>
      </c>
      <c r="B47" s="299"/>
      <c r="C47" s="300">
        <f>+D40</f>
        <v>0</v>
      </c>
      <c r="D47" s="297"/>
      <c r="E47" s="297"/>
    </row>
    <row r="48" spans="1:5" s="276" customFormat="1" ht="15">
      <c r="A48" s="294" t="s">
        <v>134</v>
      </c>
      <c r="B48" s="299"/>
      <c r="C48" s="300">
        <f>C46-C47</f>
        <v>0</v>
      </c>
      <c r="D48" s="297"/>
      <c r="E48" s="297"/>
    </row>
    <row r="49" spans="1:5" s="276" customFormat="1" ht="15">
      <c r="A49" s="294" t="s">
        <v>135</v>
      </c>
      <c r="B49" s="299"/>
      <c r="C49" s="296">
        <f>+H40</f>
        <v>0</v>
      </c>
      <c r="D49" s="297"/>
      <c r="E49" s="297"/>
    </row>
    <row r="50" spans="1:5" s="276" customFormat="1" ht="15.75" thickBot="1">
      <c r="A50" s="301" t="s">
        <v>136</v>
      </c>
      <c r="B50" s="302"/>
      <c r="C50" s="303">
        <f>C48-C49</f>
        <v>0</v>
      </c>
      <c r="D50" s="297"/>
      <c r="E50" s="297"/>
    </row>
    <row r="51" spans="1:5" s="276" customFormat="1" ht="15">
      <c r="A51" s="304"/>
      <c r="B51" s="304"/>
      <c r="C51" s="305"/>
      <c r="E51" s="297"/>
    </row>
    <row r="52" spans="1:5" s="276" customFormat="1" ht="15">
      <c r="A52" s="306"/>
      <c r="E52" s="297"/>
    </row>
    <row r="53" spans="1:5" s="276" customFormat="1" ht="15">
      <c r="A53" s="306"/>
      <c r="E53" s="297"/>
    </row>
    <row r="54" spans="1:5" s="276" customFormat="1" ht="15">
      <c r="A54" s="306"/>
      <c r="E54" s="297"/>
    </row>
    <row r="55" spans="1:8" s="276" customFormat="1" ht="15">
      <c r="A55" s="306"/>
      <c r="E55" s="297"/>
      <c r="F55" s="318"/>
      <c r="G55" s="318"/>
      <c r="H55" s="318"/>
    </row>
    <row r="56" spans="1:8" s="276" customFormat="1" ht="15">
      <c r="A56" s="306"/>
      <c r="E56" s="297"/>
      <c r="F56" s="318"/>
      <c r="G56" s="318"/>
      <c r="H56" s="318"/>
    </row>
    <row r="57" spans="1:8" s="276" customFormat="1" ht="15">
      <c r="A57" s="306"/>
      <c r="E57" s="297"/>
      <c r="F57" s="318"/>
      <c r="G57" s="318"/>
      <c r="H57" s="318"/>
    </row>
    <row r="58" spans="1:8" s="276" customFormat="1" ht="15">
      <c r="A58" s="306"/>
      <c r="E58" s="297"/>
      <c r="F58" s="318"/>
      <c r="G58" s="318"/>
      <c r="H58" s="318"/>
    </row>
    <row r="59" spans="1:8" s="276" customFormat="1" ht="15">
      <c r="A59" s="306"/>
      <c r="E59" s="297"/>
      <c r="F59" s="318"/>
      <c r="G59" s="319"/>
      <c r="H59" s="318"/>
    </row>
    <row r="60" spans="1:8" s="253" customFormat="1" ht="15">
      <c r="A60" s="306"/>
      <c r="B60" s="276"/>
      <c r="C60" s="276"/>
      <c r="D60" s="276"/>
      <c r="E60" s="297"/>
      <c r="F60" s="318"/>
      <c r="G60" s="320"/>
      <c r="H60" s="318"/>
    </row>
    <row r="61" spans="1:8" ht="15">
      <c r="A61" s="271"/>
      <c r="B61" s="253"/>
      <c r="C61" s="253"/>
      <c r="D61" s="253"/>
      <c r="E61" s="252"/>
      <c r="F61" s="318"/>
      <c r="G61" s="321"/>
      <c r="H61" s="318"/>
    </row>
    <row r="62" spans="6:8" ht="15">
      <c r="F62" s="318"/>
      <c r="G62" s="321"/>
      <c r="H62" s="318"/>
    </row>
    <row r="63" spans="6:8" ht="15">
      <c r="F63" s="318"/>
      <c r="G63" s="321"/>
      <c r="H63" s="318"/>
    </row>
    <row r="64" spans="6:8" ht="15">
      <c r="F64" s="318"/>
      <c r="G64" s="322"/>
      <c r="H64" s="318"/>
    </row>
    <row r="65" spans="6:8" ht="15">
      <c r="F65" s="318"/>
      <c r="G65" s="322"/>
      <c r="H65" s="318"/>
    </row>
    <row r="66" spans="6:8" ht="15">
      <c r="F66" s="318"/>
      <c r="G66" s="322"/>
      <c r="H66" s="318"/>
    </row>
    <row r="67" spans="6:8" ht="15">
      <c r="F67" s="318"/>
      <c r="G67" s="322"/>
      <c r="H67" s="318"/>
    </row>
    <row r="68" spans="6:8" ht="15">
      <c r="F68" s="318"/>
      <c r="G68" s="319"/>
      <c r="H68" s="318"/>
    </row>
    <row r="69" spans="6:8" ht="15">
      <c r="F69" s="318"/>
      <c r="G69" s="319"/>
      <c r="H69" s="318"/>
    </row>
    <row r="70" spans="6:8" ht="15">
      <c r="F70" s="318"/>
      <c r="G70" s="318"/>
      <c r="H70" s="318"/>
    </row>
    <row r="71" spans="6:8" ht="15">
      <c r="F71" s="318"/>
      <c r="G71" s="318"/>
      <c r="H71" s="318"/>
    </row>
    <row r="72" spans="6:8" ht="15">
      <c r="F72" s="318"/>
      <c r="G72" s="318"/>
      <c r="H72" s="318"/>
    </row>
    <row r="73" spans="6:8" ht="15">
      <c r="F73" s="318"/>
      <c r="G73" s="318"/>
      <c r="H73" s="318"/>
    </row>
    <row r="74" spans="6:8" ht="15">
      <c r="F74" s="318"/>
      <c r="G74" s="318"/>
      <c r="H74" s="318"/>
    </row>
    <row r="75" spans="6:8" ht="15">
      <c r="F75" s="318"/>
      <c r="G75" s="318"/>
      <c r="H75" s="318"/>
    </row>
    <row r="76" spans="6:8" ht="15">
      <c r="F76" s="318"/>
      <c r="G76" s="318"/>
      <c r="H76" s="318"/>
    </row>
  </sheetData>
  <sheetProtection password="C51F" sheet="1"/>
  <mergeCells count="6">
    <mergeCell ref="A2:O2"/>
    <mergeCell ref="B7:E7"/>
    <mergeCell ref="B8:E8"/>
    <mergeCell ref="B4:E4"/>
    <mergeCell ref="B5:E5"/>
    <mergeCell ref="B6:E6"/>
  </mergeCells>
  <printOptions horizontalCentered="1"/>
  <pageMargins left="0" right="0" top="0.3937007874015748" bottom="0.3937007874015748" header="0" footer="0"/>
  <pageSetup fitToHeight="1" fitToWidth="1" horizontalDpi="600" verticalDpi="600" orientation="landscape" scale="42"/>
  <headerFooter alignWithMargins="0">
    <oddFooter>&amp;L&amp;8&amp;A&amp;C&amp;8Conservation International
Colombia&amp;R&amp;8&amp;P of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5" zoomScaleNormal="75" zoomScalePageLayoutView="0" workbookViewId="0" topLeftCell="A48">
      <selection activeCell="L86" sqref="L86"/>
    </sheetView>
  </sheetViews>
  <sheetFormatPr defaultColWidth="8.88671875" defaultRowHeight="15"/>
  <cols>
    <col min="1" max="1" width="46.99609375" style="458" bestFit="1" customWidth="1"/>
    <col min="2" max="2" width="11.5546875" style="472" bestFit="1" customWidth="1"/>
    <col min="3" max="3" width="14.10546875" style="458" bestFit="1" customWidth="1"/>
    <col min="4" max="4" width="16.4453125" style="458" bestFit="1" customWidth="1"/>
    <col min="5" max="5" width="18.3359375" style="458" bestFit="1" customWidth="1"/>
    <col min="6" max="6" width="15.5546875" style="458" bestFit="1" customWidth="1"/>
    <col min="7" max="7" width="15.5546875" style="472" bestFit="1" customWidth="1"/>
    <col min="8" max="8" width="7.10546875" style="472" bestFit="1" customWidth="1"/>
    <col min="9" max="9" width="11.3359375" style="461" bestFit="1" customWidth="1"/>
    <col min="10" max="10" width="17.10546875" style="473" bestFit="1" customWidth="1"/>
    <col min="11" max="11" width="11.6640625" style="458" bestFit="1" customWidth="1"/>
    <col min="12" max="12" width="20.5546875" style="458" bestFit="1" customWidth="1"/>
    <col min="13" max="13" width="16.3359375" style="458" bestFit="1" customWidth="1"/>
    <col min="14" max="14" width="11.10546875" style="458" bestFit="1" customWidth="1"/>
    <col min="15" max="15" width="15.5546875" style="458" bestFit="1" customWidth="1"/>
    <col min="16" max="16384" width="8.88671875" style="458" customWidth="1"/>
  </cols>
  <sheetData>
    <row r="1" spans="1:15" s="465" customFormat="1" ht="57" customHeight="1">
      <c r="A1" s="560" t="s">
        <v>121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</row>
    <row r="2" spans="1:10" ht="15">
      <c r="A2" s="459"/>
      <c r="B2" s="460"/>
      <c r="C2" s="461"/>
      <c r="D2" s="461"/>
      <c r="E2" s="462"/>
      <c r="F2" s="462"/>
      <c r="G2" s="462"/>
      <c r="H2" s="462"/>
      <c r="I2" s="463"/>
      <c r="J2" s="464"/>
    </row>
    <row r="3" spans="1:15" ht="21">
      <c r="A3" s="561" t="s">
        <v>184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</row>
    <row r="4" spans="1:10" ht="18.75">
      <c r="A4" s="465"/>
      <c r="B4" s="460"/>
      <c r="E4" s="462"/>
      <c r="F4" s="462"/>
      <c r="G4" s="462"/>
      <c r="H4" s="462"/>
      <c r="I4" s="463"/>
      <c r="J4" s="464"/>
    </row>
    <row r="5" spans="1:10" ht="16.5" thickBot="1">
      <c r="A5" s="466" t="s">
        <v>122</v>
      </c>
      <c r="B5" s="558">
        <v>0</v>
      </c>
      <c r="C5" s="559"/>
      <c r="D5" s="559"/>
      <c r="E5" s="559"/>
      <c r="F5" s="462"/>
      <c r="G5" s="462"/>
      <c r="H5" s="462"/>
      <c r="I5" s="463"/>
      <c r="J5" s="464"/>
    </row>
    <row r="6" spans="1:10" ht="16.5" thickBot="1">
      <c r="A6" s="466" t="s">
        <v>177</v>
      </c>
      <c r="B6" s="558">
        <v>0</v>
      </c>
      <c r="C6" s="559"/>
      <c r="D6" s="559"/>
      <c r="E6" s="559"/>
      <c r="F6" s="462"/>
      <c r="G6" s="462"/>
      <c r="H6" s="462"/>
      <c r="I6" s="463"/>
      <c r="J6" s="464"/>
    </row>
    <row r="7" spans="1:10" ht="16.5" thickBot="1">
      <c r="A7" s="466" t="s">
        <v>178</v>
      </c>
      <c r="B7" s="558">
        <v>0</v>
      </c>
      <c r="C7" s="559"/>
      <c r="D7" s="559"/>
      <c r="E7" s="559"/>
      <c r="F7" s="462"/>
      <c r="G7" s="462"/>
      <c r="H7" s="462"/>
      <c r="I7" s="463"/>
      <c r="J7" s="464"/>
    </row>
    <row r="8" spans="1:10" ht="16.5" thickBot="1">
      <c r="A8" s="466" t="s">
        <v>123</v>
      </c>
      <c r="B8" s="558">
        <v>0</v>
      </c>
      <c r="C8" s="559"/>
      <c r="D8" s="559"/>
      <c r="E8" s="559"/>
      <c r="F8" s="462"/>
      <c r="G8" s="462"/>
      <c r="H8" s="462"/>
      <c r="I8" s="463"/>
      <c r="J8" s="464"/>
    </row>
    <row r="9" spans="1:10" ht="16.5" thickBot="1">
      <c r="A9" s="466" t="s">
        <v>179</v>
      </c>
      <c r="B9" s="558">
        <v>0</v>
      </c>
      <c r="C9" s="559"/>
      <c r="D9" s="559"/>
      <c r="E9" s="559"/>
      <c r="F9" s="462"/>
      <c r="G9" s="462"/>
      <c r="H9" s="462"/>
      <c r="I9" s="463"/>
      <c r="J9" s="464"/>
    </row>
    <row r="10" spans="1:10" ht="15.75">
      <c r="A10" s="466"/>
      <c r="B10" s="467"/>
      <c r="C10" s="466"/>
      <c r="D10" s="466"/>
      <c r="E10" s="466"/>
      <c r="F10" s="466"/>
      <c r="G10" s="467"/>
      <c r="H10" s="462"/>
      <c r="I10" s="463"/>
      <c r="J10" s="464"/>
    </row>
    <row r="11" spans="1:10" s="472" customFormat="1" ht="18.75">
      <c r="A11" s="468" t="s">
        <v>185</v>
      </c>
      <c r="B11" s="469" t="s">
        <v>154</v>
      </c>
      <c r="C11" s="470"/>
      <c r="D11" s="470"/>
      <c r="E11" s="470"/>
      <c r="F11" s="462"/>
      <c r="G11" s="462"/>
      <c r="H11" s="462"/>
      <c r="I11" s="462"/>
      <c r="J11" s="471"/>
    </row>
    <row r="12" spans="1:2" ht="18.75">
      <c r="A12" s="468" t="s">
        <v>15</v>
      </c>
      <c r="B12" s="469" t="s">
        <v>154</v>
      </c>
    </row>
    <row r="13" spans="1:2" ht="18.75">
      <c r="A13" s="474" t="s">
        <v>186</v>
      </c>
      <c r="B13" s="469" t="s">
        <v>154</v>
      </c>
    </row>
    <row r="14" spans="3:15" ht="18.75">
      <c r="C14" s="475"/>
      <c r="D14" s="475"/>
      <c r="E14" s="475"/>
      <c r="F14" s="475"/>
      <c r="G14" s="475"/>
      <c r="H14" s="476"/>
      <c r="I14" s="475"/>
      <c r="J14" s="475"/>
      <c r="K14" s="475"/>
      <c r="L14" s="475"/>
      <c r="M14" s="475"/>
      <c r="N14" s="475"/>
      <c r="O14" s="475"/>
    </row>
    <row r="15" ht="15"/>
    <row r="16" spans="1:15" s="478" customFormat="1" ht="63">
      <c r="A16" s="526" t="s">
        <v>142</v>
      </c>
      <c r="B16" s="477"/>
      <c r="C16" s="528" t="s">
        <v>156</v>
      </c>
      <c r="D16" s="528" t="s">
        <v>157</v>
      </c>
      <c r="E16" s="528" t="s">
        <v>158</v>
      </c>
      <c r="F16" s="528" t="s">
        <v>159</v>
      </c>
      <c r="G16" s="528" t="s">
        <v>160</v>
      </c>
      <c r="H16" s="533" t="s">
        <v>155</v>
      </c>
      <c r="I16" s="534" t="s">
        <v>200</v>
      </c>
      <c r="J16" s="534" t="s">
        <v>201</v>
      </c>
      <c r="K16" s="534" t="s">
        <v>161</v>
      </c>
      <c r="L16" s="534" t="s">
        <v>202</v>
      </c>
      <c r="M16" s="534" t="s">
        <v>203</v>
      </c>
      <c r="N16" s="534" t="s">
        <v>204</v>
      </c>
      <c r="O16" s="535" t="s">
        <v>155</v>
      </c>
    </row>
    <row r="17" spans="1:8" ht="15">
      <c r="A17" s="479"/>
      <c r="B17" s="479"/>
      <c r="C17" s="480"/>
      <c r="D17" s="480"/>
      <c r="E17" s="481"/>
      <c r="F17" s="481"/>
      <c r="G17" s="481"/>
      <c r="H17" s="482"/>
    </row>
    <row r="18" spans="1:8" ht="15.75" customHeight="1">
      <c r="A18" s="483" t="s">
        <v>139</v>
      </c>
      <c r="B18" s="484"/>
      <c r="C18" s="480"/>
      <c r="D18" s="480"/>
      <c r="E18" s="481"/>
      <c r="F18" s="481"/>
      <c r="G18" s="481"/>
      <c r="H18" s="482"/>
    </row>
    <row r="19" spans="1:15" ht="15">
      <c r="A19" s="485" t="s">
        <v>187</v>
      </c>
      <c r="B19" s="486"/>
      <c r="C19" s="487">
        <v>0</v>
      </c>
      <c r="D19" s="487">
        <v>0</v>
      </c>
      <c r="E19" s="488">
        <f>C19+D19</f>
        <v>0</v>
      </c>
      <c r="F19" s="488">
        <v>0</v>
      </c>
      <c r="G19" s="488">
        <f>F19-E19</f>
        <v>0</v>
      </c>
      <c r="H19" s="488">
        <f>F19-(E19+G19)</f>
        <v>0</v>
      </c>
      <c r="I19" s="489">
        <v>0</v>
      </c>
      <c r="J19" s="489">
        <v>0</v>
      </c>
      <c r="K19" s="490">
        <f>I19+J19</f>
        <v>0</v>
      </c>
      <c r="L19" s="490">
        <v>0</v>
      </c>
      <c r="M19" s="490">
        <f>L19-K19</f>
        <v>0</v>
      </c>
      <c r="N19" s="489">
        <v>0</v>
      </c>
      <c r="O19" s="490">
        <f>L19-(K19+M19)</f>
        <v>0</v>
      </c>
    </row>
    <row r="20" spans="1:15" ht="15">
      <c r="A20" s="485" t="s">
        <v>188</v>
      </c>
      <c r="B20" s="491"/>
      <c r="C20" s="487">
        <v>0</v>
      </c>
      <c r="D20" s="487">
        <v>0</v>
      </c>
      <c r="E20" s="488">
        <f>C20+D20</f>
        <v>0</v>
      </c>
      <c r="F20" s="488">
        <v>0</v>
      </c>
      <c r="G20" s="488">
        <f>F20-E20</f>
        <v>0</v>
      </c>
      <c r="H20" s="488">
        <f>F20-(E20+G20)</f>
        <v>0</v>
      </c>
      <c r="I20" s="489">
        <v>0</v>
      </c>
      <c r="J20" s="489">
        <v>0</v>
      </c>
      <c r="K20" s="490">
        <f>I20+J20</f>
        <v>0</v>
      </c>
      <c r="L20" s="490">
        <v>0</v>
      </c>
      <c r="M20" s="490">
        <f>L20-K20</f>
        <v>0</v>
      </c>
      <c r="N20" s="489">
        <v>0</v>
      </c>
      <c r="O20" s="490">
        <f>L20-(K20+M20)</f>
        <v>0</v>
      </c>
    </row>
    <row r="21" spans="1:15" ht="15">
      <c r="A21" s="485" t="s">
        <v>141</v>
      </c>
      <c r="B21" s="491"/>
      <c r="C21" s="487">
        <v>0</v>
      </c>
      <c r="D21" s="487">
        <v>0</v>
      </c>
      <c r="E21" s="488">
        <f>C21+D21</f>
        <v>0</v>
      </c>
      <c r="F21" s="488">
        <v>0</v>
      </c>
      <c r="G21" s="488">
        <f>F21-E21</f>
        <v>0</v>
      </c>
      <c r="H21" s="488">
        <f>F21-(E21+G21)</f>
        <v>0</v>
      </c>
      <c r="I21" s="489">
        <v>0</v>
      </c>
      <c r="J21" s="489">
        <v>0</v>
      </c>
      <c r="K21" s="490">
        <f>I21+J21</f>
        <v>0</v>
      </c>
      <c r="L21" s="490">
        <v>0</v>
      </c>
      <c r="M21" s="490">
        <f>L21-K21</f>
        <v>0</v>
      </c>
      <c r="N21" s="489">
        <v>0</v>
      </c>
      <c r="O21" s="490">
        <f>L21-(K21+M21)</f>
        <v>0</v>
      </c>
    </row>
    <row r="22" spans="1:15" ht="15">
      <c r="A22" s="492" t="s">
        <v>168</v>
      </c>
      <c r="B22" s="493"/>
      <c r="C22" s="494">
        <f>SUM(C19:C21)</f>
        <v>0</v>
      </c>
      <c r="D22" s="494">
        <f>SUM(D19:D21)</f>
        <v>0</v>
      </c>
      <c r="E22" s="494">
        <f>SUM(E19:E21)</f>
        <v>0</v>
      </c>
      <c r="F22" s="494">
        <f>SUM(F19:F21)</f>
        <v>0</v>
      </c>
      <c r="G22" s="494">
        <f>SUM(G19:G21)</f>
        <v>0</v>
      </c>
      <c r="H22" s="494">
        <f>F22-C22-D22-G22</f>
        <v>0</v>
      </c>
      <c r="I22" s="494">
        <f>SUM(I19:I21)</f>
        <v>0</v>
      </c>
      <c r="J22" s="494">
        <f aca="true" t="shared" si="0" ref="J22:O22">SUM(J19:J21)</f>
        <v>0</v>
      </c>
      <c r="K22" s="494">
        <f t="shared" si="0"/>
        <v>0</v>
      </c>
      <c r="L22" s="494">
        <f t="shared" si="0"/>
        <v>0</v>
      </c>
      <c r="M22" s="494">
        <f t="shared" si="0"/>
        <v>0</v>
      </c>
      <c r="N22" s="494">
        <f>SUM(N19:N21)</f>
        <v>0</v>
      </c>
      <c r="O22" s="494">
        <f t="shared" si="0"/>
        <v>0</v>
      </c>
    </row>
    <row r="23" spans="1:11" ht="15">
      <c r="A23" s="495"/>
      <c r="B23" s="496"/>
      <c r="C23" s="497"/>
      <c r="D23" s="497"/>
      <c r="E23" s="497"/>
      <c r="F23" s="497"/>
      <c r="G23" s="497"/>
      <c r="H23" s="497"/>
      <c r="I23" s="497"/>
      <c r="J23" s="498"/>
      <c r="K23" s="499"/>
    </row>
    <row r="24" spans="1:11" ht="15">
      <c r="A24" s="495"/>
      <c r="B24" s="496"/>
      <c r="C24" s="500"/>
      <c r="D24" s="500"/>
      <c r="E24" s="488"/>
      <c r="F24" s="488"/>
      <c r="G24" s="488"/>
      <c r="H24" s="488"/>
      <c r="I24" s="500"/>
      <c r="J24" s="464"/>
      <c r="K24" s="499"/>
    </row>
    <row r="25" spans="1:9" ht="15">
      <c r="A25" s="527" t="s">
        <v>143</v>
      </c>
      <c r="B25" s="501"/>
      <c r="C25" s="502"/>
      <c r="D25" s="502"/>
      <c r="E25" s="503"/>
      <c r="F25" s="503"/>
      <c r="G25" s="503"/>
      <c r="H25" s="502"/>
      <c r="I25" s="490"/>
    </row>
    <row r="26" spans="1:9" ht="15">
      <c r="A26" s="504"/>
      <c r="B26" s="491"/>
      <c r="C26" s="502"/>
      <c r="D26" s="502"/>
      <c r="E26" s="503"/>
      <c r="F26" s="503"/>
      <c r="G26" s="503"/>
      <c r="H26" s="502"/>
      <c r="I26" s="490"/>
    </row>
    <row r="27" spans="1:9" ht="15">
      <c r="A27" s="483" t="s">
        <v>126</v>
      </c>
      <c r="B27" s="484"/>
      <c r="C27" s="502"/>
      <c r="D27" s="502"/>
      <c r="E27" s="503"/>
      <c r="F27" s="503"/>
      <c r="G27" s="503"/>
      <c r="H27" s="502"/>
      <c r="I27" s="490"/>
    </row>
    <row r="28" spans="1:15" ht="15">
      <c r="A28" s="485" t="s">
        <v>144</v>
      </c>
      <c r="B28" s="491"/>
      <c r="C28" s="487">
        <v>0</v>
      </c>
      <c r="D28" s="487">
        <v>0</v>
      </c>
      <c r="E28" s="488">
        <f aca="true" t="shared" si="1" ref="E28:E35">C28+D28</f>
        <v>0</v>
      </c>
      <c r="F28" s="488">
        <v>0</v>
      </c>
      <c r="G28" s="488">
        <f aca="true" t="shared" si="2" ref="G28:G35">F28-E28</f>
        <v>0</v>
      </c>
      <c r="H28" s="488">
        <f>F28-(E28+G28)</f>
        <v>0</v>
      </c>
      <c r="I28" s="489">
        <v>0</v>
      </c>
      <c r="J28" s="489">
        <v>0</v>
      </c>
      <c r="K28" s="490">
        <f aca="true" t="shared" si="3" ref="K28:K35">I28+J28</f>
        <v>0</v>
      </c>
      <c r="L28" s="490">
        <v>0</v>
      </c>
      <c r="M28" s="490">
        <f aca="true" t="shared" si="4" ref="M28:M35">L28-K28</f>
        <v>0</v>
      </c>
      <c r="N28" s="489">
        <v>0</v>
      </c>
      <c r="O28" s="490">
        <f>L28-(K28+M28)</f>
        <v>0</v>
      </c>
    </row>
    <row r="29" spans="1:15" ht="15">
      <c r="A29" s="485" t="s">
        <v>145</v>
      </c>
      <c r="B29" s="505"/>
      <c r="C29" s="487">
        <v>0</v>
      </c>
      <c r="D29" s="487">
        <v>0</v>
      </c>
      <c r="E29" s="488">
        <f t="shared" si="1"/>
        <v>0</v>
      </c>
      <c r="F29" s="488">
        <v>0</v>
      </c>
      <c r="G29" s="488">
        <f t="shared" si="2"/>
        <v>0</v>
      </c>
      <c r="H29" s="488">
        <f aca="true" t="shared" si="5" ref="H29:H35">F29-(E29+G29)</f>
        <v>0</v>
      </c>
      <c r="I29" s="489">
        <v>0</v>
      </c>
      <c r="J29" s="489">
        <v>0</v>
      </c>
      <c r="K29" s="490">
        <f t="shared" si="3"/>
        <v>0</v>
      </c>
      <c r="L29" s="490">
        <v>0</v>
      </c>
      <c r="M29" s="490">
        <f t="shared" si="4"/>
        <v>0</v>
      </c>
      <c r="N29" s="489">
        <v>0</v>
      </c>
      <c r="O29" s="490">
        <f aca="true" t="shared" si="6" ref="O29:O35">L29-(K29+M29)</f>
        <v>0</v>
      </c>
    </row>
    <row r="30" spans="1:15" ht="15">
      <c r="A30" s="485" t="s">
        <v>189</v>
      </c>
      <c r="B30" s="486"/>
      <c r="C30" s="487">
        <v>0</v>
      </c>
      <c r="D30" s="487">
        <v>0</v>
      </c>
      <c r="E30" s="488">
        <f t="shared" si="1"/>
        <v>0</v>
      </c>
      <c r="F30" s="488">
        <v>0</v>
      </c>
      <c r="G30" s="488">
        <f t="shared" si="2"/>
        <v>0</v>
      </c>
      <c r="H30" s="488">
        <f t="shared" si="5"/>
        <v>0</v>
      </c>
      <c r="I30" s="489">
        <v>0</v>
      </c>
      <c r="J30" s="489">
        <v>0</v>
      </c>
      <c r="K30" s="490">
        <f t="shared" si="3"/>
        <v>0</v>
      </c>
      <c r="L30" s="490">
        <v>0</v>
      </c>
      <c r="M30" s="490">
        <f t="shared" si="4"/>
        <v>0</v>
      </c>
      <c r="N30" s="489">
        <v>0</v>
      </c>
      <c r="O30" s="490">
        <f t="shared" si="6"/>
        <v>0</v>
      </c>
    </row>
    <row r="31" spans="1:15" ht="15">
      <c r="A31" s="485" t="s">
        <v>190</v>
      </c>
      <c r="B31" s="491"/>
      <c r="C31" s="487">
        <v>0</v>
      </c>
      <c r="D31" s="487">
        <v>0</v>
      </c>
      <c r="E31" s="488">
        <f t="shared" si="1"/>
        <v>0</v>
      </c>
      <c r="F31" s="488">
        <v>0</v>
      </c>
      <c r="G31" s="488">
        <f t="shared" si="2"/>
        <v>0</v>
      </c>
      <c r="H31" s="488">
        <f t="shared" si="5"/>
        <v>0</v>
      </c>
      <c r="I31" s="489">
        <v>0</v>
      </c>
      <c r="J31" s="489">
        <v>0</v>
      </c>
      <c r="K31" s="490">
        <f t="shared" si="3"/>
        <v>0</v>
      </c>
      <c r="L31" s="490">
        <v>0</v>
      </c>
      <c r="M31" s="490">
        <f t="shared" si="4"/>
        <v>0</v>
      </c>
      <c r="N31" s="489">
        <v>0</v>
      </c>
      <c r="O31" s="490">
        <f t="shared" si="6"/>
        <v>0</v>
      </c>
    </row>
    <row r="32" spans="1:15" ht="15">
      <c r="A32" s="485" t="s">
        <v>191</v>
      </c>
      <c r="B32" s="486"/>
      <c r="C32" s="487">
        <v>0</v>
      </c>
      <c r="D32" s="487">
        <v>0</v>
      </c>
      <c r="E32" s="488">
        <f t="shared" si="1"/>
        <v>0</v>
      </c>
      <c r="F32" s="488">
        <v>0</v>
      </c>
      <c r="G32" s="488">
        <f t="shared" si="2"/>
        <v>0</v>
      </c>
      <c r="H32" s="488">
        <f t="shared" si="5"/>
        <v>0</v>
      </c>
      <c r="I32" s="489">
        <v>0</v>
      </c>
      <c r="J32" s="489">
        <v>0</v>
      </c>
      <c r="K32" s="490">
        <f t="shared" si="3"/>
        <v>0</v>
      </c>
      <c r="L32" s="490">
        <v>0</v>
      </c>
      <c r="M32" s="490">
        <f t="shared" si="4"/>
        <v>0</v>
      </c>
      <c r="N32" s="489">
        <v>0</v>
      </c>
      <c r="O32" s="490">
        <f t="shared" si="6"/>
        <v>0</v>
      </c>
    </row>
    <row r="33" spans="1:15" ht="15">
      <c r="A33" s="485" t="s">
        <v>192</v>
      </c>
      <c r="B33" s="486"/>
      <c r="C33" s="487">
        <v>0</v>
      </c>
      <c r="D33" s="487">
        <v>0</v>
      </c>
      <c r="E33" s="488">
        <f t="shared" si="1"/>
        <v>0</v>
      </c>
      <c r="F33" s="488">
        <v>0</v>
      </c>
      <c r="G33" s="488">
        <f t="shared" si="2"/>
        <v>0</v>
      </c>
      <c r="H33" s="488">
        <f t="shared" si="5"/>
        <v>0</v>
      </c>
      <c r="I33" s="489">
        <v>0</v>
      </c>
      <c r="J33" s="489">
        <v>0</v>
      </c>
      <c r="K33" s="490">
        <f t="shared" si="3"/>
        <v>0</v>
      </c>
      <c r="L33" s="490">
        <v>0</v>
      </c>
      <c r="M33" s="490">
        <f t="shared" si="4"/>
        <v>0</v>
      </c>
      <c r="N33" s="489">
        <v>0</v>
      </c>
      <c r="O33" s="490">
        <f t="shared" si="6"/>
        <v>0</v>
      </c>
    </row>
    <row r="34" spans="1:15" ht="15">
      <c r="A34" s="485" t="s">
        <v>147</v>
      </c>
      <c r="B34" s="486"/>
      <c r="C34" s="487">
        <v>0</v>
      </c>
      <c r="D34" s="487">
        <v>0</v>
      </c>
      <c r="E34" s="488">
        <f t="shared" si="1"/>
        <v>0</v>
      </c>
      <c r="F34" s="488">
        <v>0</v>
      </c>
      <c r="G34" s="488">
        <f t="shared" si="2"/>
        <v>0</v>
      </c>
      <c r="H34" s="488">
        <f t="shared" si="5"/>
        <v>0</v>
      </c>
      <c r="I34" s="489">
        <v>0</v>
      </c>
      <c r="J34" s="489">
        <v>0</v>
      </c>
      <c r="K34" s="490">
        <f t="shared" si="3"/>
        <v>0</v>
      </c>
      <c r="L34" s="490">
        <v>0</v>
      </c>
      <c r="M34" s="490">
        <f t="shared" si="4"/>
        <v>0</v>
      </c>
      <c r="N34" s="489">
        <v>0</v>
      </c>
      <c r="O34" s="490">
        <f t="shared" si="6"/>
        <v>0</v>
      </c>
    </row>
    <row r="35" spans="1:15" ht="15">
      <c r="A35" s="506" t="s">
        <v>146</v>
      </c>
      <c r="B35" s="486"/>
      <c r="C35" s="487">
        <v>0</v>
      </c>
      <c r="D35" s="487">
        <v>0</v>
      </c>
      <c r="E35" s="488">
        <f t="shared" si="1"/>
        <v>0</v>
      </c>
      <c r="F35" s="488">
        <v>0</v>
      </c>
      <c r="G35" s="488">
        <f t="shared" si="2"/>
        <v>0</v>
      </c>
      <c r="H35" s="488">
        <f t="shared" si="5"/>
        <v>0</v>
      </c>
      <c r="I35" s="489">
        <v>0</v>
      </c>
      <c r="J35" s="489">
        <v>0</v>
      </c>
      <c r="K35" s="490">
        <f t="shared" si="3"/>
        <v>0</v>
      </c>
      <c r="L35" s="490">
        <v>0</v>
      </c>
      <c r="M35" s="490">
        <f t="shared" si="4"/>
        <v>0</v>
      </c>
      <c r="N35" s="489">
        <v>0</v>
      </c>
      <c r="O35" s="490">
        <f t="shared" si="6"/>
        <v>0</v>
      </c>
    </row>
    <row r="36" spans="1:15" ht="15">
      <c r="A36" s="492" t="s">
        <v>169</v>
      </c>
      <c r="B36" s="507"/>
      <c r="C36" s="508">
        <f>SUM(C28:C35)</f>
        <v>0</v>
      </c>
      <c r="D36" s="508">
        <f>SUM(D28:D35)</f>
        <v>0</v>
      </c>
      <c r="E36" s="509">
        <f>SUM(E28:E35)</f>
        <v>0</v>
      </c>
      <c r="F36" s="509">
        <f>SUM(F28:F35)</f>
        <v>0</v>
      </c>
      <c r="G36" s="509">
        <f>SUM(G28:G35)</f>
        <v>0</v>
      </c>
      <c r="H36" s="494">
        <f>F36-C36-D36-G36</f>
        <v>0</v>
      </c>
      <c r="I36" s="508">
        <f aca="true" t="shared" si="7" ref="I36:N36">SUM(I28:I35)</f>
        <v>0</v>
      </c>
      <c r="J36" s="508">
        <f t="shared" si="7"/>
        <v>0</v>
      </c>
      <c r="K36" s="508">
        <f t="shared" si="7"/>
        <v>0</v>
      </c>
      <c r="L36" s="508">
        <f t="shared" si="7"/>
        <v>0</v>
      </c>
      <c r="M36" s="508">
        <f t="shared" si="7"/>
        <v>0</v>
      </c>
      <c r="N36" s="508">
        <f t="shared" si="7"/>
        <v>0</v>
      </c>
      <c r="O36" s="508">
        <f>SUM(O28:O35)</f>
        <v>0</v>
      </c>
    </row>
    <row r="37" spans="1:9" ht="15">
      <c r="A37" s="495"/>
      <c r="B37" s="496"/>
      <c r="C37" s="500"/>
      <c r="D37" s="500"/>
      <c r="E37" s="488"/>
      <c r="F37" s="488"/>
      <c r="G37" s="488"/>
      <c r="H37" s="488"/>
      <c r="I37" s="500"/>
    </row>
    <row r="38" spans="1:9" ht="15">
      <c r="A38" s="495"/>
      <c r="B38" s="496"/>
      <c r="C38" s="490"/>
      <c r="D38" s="490"/>
      <c r="E38" s="510"/>
      <c r="F38" s="510"/>
      <c r="G38" s="510"/>
      <c r="H38" s="488"/>
      <c r="I38" s="490"/>
    </row>
    <row r="39" spans="1:9" ht="15">
      <c r="A39" s="527" t="s">
        <v>216</v>
      </c>
      <c r="B39" s="484"/>
      <c r="C39" s="490"/>
      <c r="D39" s="490"/>
      <c r="E39" s="510"/>
      <c r="F39" s="510"/>
      <c r="G39" s="510"/>
      <c r="H39" s="488"/>
      <c r="I39" s="490"/>
    </row>
    <row r="40" spans="1:10" ht="15">
      <c r="A40" s="485"/>
      <c r="B40" s="486"/>
      <c r="E40" s="472"/>
      <c r="F40" s="472"/>
      <c r="I40" s="458"/>
      <c r="J40" s="458"/>
    </row>
    <row r="41" spans="1:15" ht="15">
      <c r="A41" s="485" t="s">
        <v>124</v>
      </c>
      <c r="B41" s="486"/>
      <c r="C41" s="487">
        <v>0</v>
      </c>
      <c r="D41" s="487">
        <v>0</v>
      </c>
      <c r="E41" s="488">
        <f>C41+D41</f>
        <v>0</v>
      </c>
      <c r="F41" s="488">
        <v>0</v>
      </c>
      <c r="G41" s="488">
        <f>F41-E41</f>
        <v>0</v>
      </c>
      <c r="H41" s="488"/>
      <c r="I41" s="489">
        <v>0</v>
      </c>
      <c r="J41" s="489">
        <v>0</v>
      </c>
      <c r="K41" s="490">
        <f>I41+J41</f>
        <v>0</v>
      </c>
      <c r="L41" s="490">
        <v>0</v>
      </c>
      <c r="M41" s="490">
        <f>L41-K41</f>
        <v>0</v>
      </c>
      <c r="N41" s="489">
        <v>0</v>
      </c>
      <c r="O41" s="490">
        <f>+L41+N41</f>
        <v>0</v>
      </c>
    </row>
    <row r="42" spans="1:15" ht="15">
      <c r="A42" s="485" t="s">
        <v>150</v>
      </c>
      <c r="B42" s="491"/>
      <c r="C42" s="487">
        <v>0</v>
      </c>
      <c r="D42" s="487">
        <v>0</v>
      </c>
      <c r="E42" s="488">
        <f>C42+D42</f>
        <v>0</v>
      </c>
      <c r="F42" s="488">
        <v>0</v>
      </c>
      <c r="G42" s="488">
        <f>F42-E42</f>
        <v>0</v>
      </c>
      <c r="H42" s="488"/>
      <c r="I42" s="489">
        <v>0</v>
      </c>
      <c r="J42" s="489">
        <v>0</v>
      </c>
      <c r="K42" s="490">
        <f>I42+J42</f>
        <v>0</v>
      </c>
      <c r="L42" s="490">
        <v>0</v>
      </c>
      <c r="M42" s="490">
        <f>L42-K42</f>
        <v>0</v>
      </c>
      <c r="N42" s="489">
        <v>0</v>
      </c>
      <c r="O42" s="490">
        <f>+L42+N42</f>
        <v>0</v>
      </c>
    </row>
    <row r="43" spans="1:15" ht="15">
      <c r="A43" s="485" t="s">
        <v>149</v>
      </c>
      <c r="B43" s="484"/>
      <c r="C43" s="487">
        <v>0</v>
      </c>
      <c r="D43" s="487">
        <v>0</v>
      </c>
      <c r="E43" s="488">
        <f>C43+D43</f>
        <v>0</v>
      </c>
      <c r="F43" s="488">
        <v>0</v>
      </c>
      <c r="G43" s="488">
        <f>F43-E43</f>
        <v>0</v>
      </c>
      <c r="H43" s="488"/>
      <c r="I43" s="489">
        <v>0</v>
      </c>
      <c r="J43" s="489">
        <v>0</v>
      </c>
      <c r="K43" s="490">
        <f>I43+J43</f>
        <v>0</v>
      </c>
      <c r="L43" s="490">
        <v>0</v>
      </c>
      <c r="M43" s="490">
        <f>L43-K43</f>
        <v>0</v>
      </c>
      <c r="N43" s="489">
        <v>0</v>
      </c>
      <c r="O43" s="490">
        <f>+L43+N43</f>
        <v>0</v>
      </c>
    </row>
    <row r="44" spans="1:15" ht="15">
      <c r="A44" s="492" t="s">
        <v>171</v>
      </c>
      <c r="B44" s="486"/>
      <c r="C44" s="508">
        <f>SUM(C41:C43)</f>
        <v>0</v>
      </c>
      <c r="D44" s="508">
        <f>SUM(D41:D43)</f>
        <v>0</v>
      </c>
      <c r="E44" s="509">
        <f aca="true" t="shared" si="8" ref="E44:J44">SUM(E41:E43)</f>
        <v>0</v>
      </c>
      <c r="F44" s="509">
        <f t="shared" si="8"/>
        <v>0</v>
      </c>
      <c r="G44" s="509">
        <f t="shared" si="8"/>
        <v>0</v>
      </c>
      <c r="H44" s="494">
        <f>F44-C44-D44-G44</f>
        <v>0</v>
      </c>
      <c r="I44" s="508">
        <f t="shared" si="8"/>
        <v>0</v>
      </c>
      <c r="J44" s="508">
        <f t="shared" si="8"/>
        <v>0</v>
      </c>
      <c r="K44" s="508">
        <f>SUM(K41:K43)</f>
        <v>0</v>
      </c>
      <c r="L44" s="508">
        <f>SUM(L41:L43)</f>
        <v>0</v>
      </c>
      <c r="M44" s="508">
        <f>SUM(M41:M43)</f>
        <v>0</v>
      </c>
      <c r="N44" s="508">
        <f>SUM(N41:N43)</f>
        <v>0</v>
      </c>
      <c r="O44" s="508">
        <f>SUM(O41:O43)</f>
        <v>0</v>
      </c>
    </row>
    <row r="45" spans="1:15" ht="15">
      <c r="A45" s="511"/>
      <c r="B45" s="496"/>
      <c r="C45" s="512"/>
      <c r="D45" s="512"/>
      <c r="E45" s="513"/>
      <c r="F45" s="513"/>
      <c r="G45" s="513"/>
      <c r="H45" s="513"/>
      <c r="I45" s="512"/>
      <c r="J45" s="512"/>
      <c r="K45" s="512"/>
      <c r="L45" s="512"/>
      <c r="M45" s="512"/>
      <c r="N45" s="512"/>
      <c r="O45" s="512"/>
    </row>
    <row r="46" spans="1:15" ht="15">
      <c r="A46" s="527" t="s">
        <v>217</v>
      </c>
      <c r="B46" s="501"/>
      <c r="C46" s="490"/>
      <c r="D46" s="490"/>
      <c r="E46" s="510"/>
      <c r="F46" s="488"/>
      <c r="G46" s="488"/>
      <c r="H46" s="488"/>
      <c r="I46" s="490"/>
      <c r="K46" s="473"/>
      <c r="L46" s="473"/>
      <c r="M46" s="473"/>
      <c r="N46" s="473"/>
      <c r="O46" s="473"/>
    </row>
    <row r="47" spans="1:15" ht="15">
      <c r="A47" s="485"/>
      <c r="B47" s="486"/>
      <c r="C47" s="490"/>
      <c r="D47" s="490"/>
      <c r="E47" s="510"/>
      <c r="F47" s="488"/>
      <c r="G47" s="488"/>
      <c r="H47" s="488"/>
      <c r="I47" s="490"/>
      <c r="K47" s="473"/>
      <c r="L47" s="473"/>
      <c r="M47" s="473"/>
      <c r="N47" s="473"/>
      <c r="O47" s="473"/>
    </row>
    <row r="48" spans="1:15" ht="15">
      <c r="A48" s="506" t="s">
        <v>151</v>
      </c>
      <c r="B48" s="486"/>
      <c r="C48" s="487">
        <v>0</v>
      </c>
      <c r="D48" s="487">
        <v>0</v>
      </c>
      <c r="E48" s="488">
        <f>C48+D48</f>
        <v>0</v>
      </c>
      <c r="F48" s="488">
        <v>0</v>
      </c>
      <c r="G48" s="488">
        <f>F48-E48</f>
        <v>0</v>
      </c>
      <c r="H48" s="488"/>
      <c r="I48" s="489">
        <v>0</v>
      </c>
      <c r="J48" s="489">
        <v>0</v>
      </c>
      <c r="K48" s="490">
        <f>I48+J48</f>
        <v>0</v>
      </c>
      <c r="L48" s="490">
        <v>0</v>
      </c>
      <c r="M48" s="490">
        <f>L48-K48</f>
        <v>0</v>
      </c>
      <c r="N48" s="489">
        <v>0</v>
      </c>
      <c r="O48" s="490">
        <f>+L48+N48</f>
        <v>0</v>
      </c>
    </row>
    <row r="49" spans="1:15" ht="15">
      <c r="A49" s="485" t="s">
        <v>148</v>
      </c>
      <c r="B49" s="486"/>
      <c r="C49" s="487">
        <v>0</v>
      </c>
      <c r="D49" s="487">
        <v>0</v>
      </c>
      <c r="E49" s="488">
        <f>C49+D49</f>
        <v>0</v>
      </c>
      <c r="F49" s="488">
        <v>0</v>
      </c>
      <c r="G49" s="488">
        <f>F49-E49</f>
        <v>0</v>
      </c>
      <c r="H49" s="488"/>
      <c r="I49" s="489">
        <v>0</v>
      </c>
      <c r="J49" s="489">
        <v>0</v>
      </c>
      <c r="K49" s="490">
        <f>I49+J49</f>
        <v>0</v>
      </c>
      <c r="L49" s="490">
        <v>0</v>
      </c>
      <c r="M49" s="490">
        <f>L49-K49</f>
        <v>0</v>
      </c>
      <c r="N49" s="489">
        <v>0</v>
      </c>
      <c r="O49" s="490">
        <f>+L49+N49</f>
        <v>0</v>
      </c>
    </row>
    <row r="50" spans="1:15" ht="15">
      <c r="A50" s="485" t="s">
        <v>125</v>
      </c>
      <c r="B50" s="486"/>
      <c r="C50" s="487">
        <v>0</v>
      </c>
      <c r="D50" s="487">
        <v>0</v>
      </c>
      <c r="E50" s="488">
        <f>C50+D50</f>
        <v>0</v>
      </c>
      <c r="F50" s="488">
        <v>0</v>
      </c>
      <c r="G50" s="488">
        <f>F50-E50</f>
        <v>0</v>
      </c>
      <c r="H50" s="488"/>
      <c r="I50" s="489">
        <v>0</v>
      </c>
      <c r="J50" s="489">
        <v>0</v>
      </c>
      <c r="K50" s="490">
        <f>I50+J50</f>
        <v>0</v>
      </c>
      <c r="L50" s="490">
        <v>0</v>
      </c>
      <c r="M50" s="490">
        <f>L50-K50</f>
        <v>0</v>
      </c>
      <c r="N50" s="489">
        <v>0</v>
      </c>
      <c r="O50" s="490">
        <f>+L50+N50</f>
        <v>0</v>
      </c>
    </row>
    <row r="51" spans="1:15" ht="15">
      <c r="A51" s="492" t="s">
        <v>170</v>
      </c>
      <c r="B51" s="507"/>
      <c r="C51" s="508">
        <f>SUM(C48:C50)</f>
        <v>0</v>
      </c>
      <c r="D51" s="508">
        <f>SUM(D48:D50)</f>
        <v>0</v>
      </c>
      <c r="E51" s="509">
        <f aca="true" t="shared" si="9" ref="E51:J51">SUM(E48:E50)</f>
        <v>0</v>
      </c>
      <c r="F51" s="509">
        <f t="shared" si="9"/>
        <v>0</v>
      </c>
      <c r="G51" s="509">
        <f t="shared" si="9"/>
        <v>0</v>
      </c>
      <c r="H51" s="494">
        <f>F51-C51-D51-G51</f>
        <v>0</v>
      </c>
      <c r="I51" s="508">
        <f t="shared" si="9"/>
        <v>0</v>
      </c>
      <c r="J51" s="508">
        <f t="shared" si="9"/>
        <v>0</v>
      </c>
      <c r="K51" s="508">
        <f>SUM(K48:K50)</f>
        <v>0</v>
      </c>
      <c r="L51" s="508">
        <f>SUM(L48:L50)</f>
        <v>0</v>
      </c>
      <c r="M51" s="508">
        <f>SUM(M48:M50)</f>
        <v>0</v>
      </c>
      <c r="N51" s="508">
        <f>SUM(N48:N50)</f>
        <v>0</v>
      </c>
      <c r="O51" s="508">
        <f>SUM(O48:O50)</f>
        <v>0</v>
      </c>
    </row>
    <row r="52" spans="1:15" ht="15">
      <c r="A52" s="511"/>
      <c r="B52" s="496"/>
      <c r="C52" s="500"/>
      <c r="D52" s="500"/>
      <c r="E52" s="488"/>
      <c r="F52" s="488"/>
      <c r="G52" s="488"/>
      <c r="H52" s="488"/>
      <c r="I52" s="500"/>
      <c r="J52" s="464"/>
      <c r="K52" s="464"/>
      <c r="L52" s="464"/>
      <c r="M52" s="464"/>
      <c r="N52" s="464"/>
      <c r="O52" s="464"/>
    </row>
    <row r="53" spans="1:15" ht="15">
      <c r="A53" s="529" t="s">
        <v>218</v>
      </c>
      <c r="B53" s="502"/>
      <c r="C53" s="490"/>
      <c r="D53" s="490"/>
      <c r="E53" s="510"/>
      <c r="F53" s="488"/>
      <c r="G53" s="488"/>
      <c r="H53" s="488"/>
      <c r="I53" s="490"/>
      <c r="K53" s="473"/>
      <c r="L53" s="473"/>
      <c r="M53" s="473"/>
      <c r="N53" s="473"/>
      <c r="O53" s="473"/>
    </row>
    <row r="54" spans="1:15" ht="15">
      <c r="A54" s="483"/>
      <c r="B54" s="484"/>
      <c r="C54" s="490"/>
      <c r="D54" s="490"/>
      <c r="E54" s="510"/>
      <c r="F54" s="488"/>
      <c r="G54" s="488"/>
      <c r="H54" s="488"/>
      <c r="I54" s="490"/>
      <c r="K54" s="473"/>
      <c r="L54" s="473"/>
      <c r="M54" s="473"/>
      <c r="N54" s="473"/>
      <c r="O54" s="473"/>
    </row>
    <row r="55" spans="1:15" ht="15">
      <c r="A55" s="485" t="s">
        <v>193</v>
      </c>
      <c r="B55" s="486"/>
      <c r="C55" s="487">
        <v>0</v>
      </c>
      <c r="D55" s="487">
        <v>0</v>
      </c>
      <c r="E55" s="488">
        <f>C55+D55</f>
        <v>0</v>
      </c>
      <c r="F55" s="488">
        <v>0</v>
      </c>
      <c r="G55" s="488">
        <f>F55-E55</f>
        <v>0</v>
      </c>
      <c r="H55" s="488"/>
      <c r="I55" s="489">
        <v>0</v>
      </c>
      <c r="J55" s="489">
        <v>0</v>
      </c>
      <c r="K55" s="490">
        <f>I55+J55</f>
        <v>0</v>
      </c>
      <c r="L55" s="490">
        <v>0</v>
      </c>
      <c r="M55" s="490">
        <f>L55-K55</f>
        <v>0</v>
      </c>
      <c r="N55" s="489">
        <v>0</v>
      </c>
      <c r="O55" s="490">
        <f>+L55+N55</f>
        <v>0</v>
      </c>
    </row>
    <row r="56" spans="1:15" ht="15">
      <c r="A56" s="485" t="s">
        <v>152</v>
      </c>
      <c r="B56" s="486"/>
      <c r="C56" s="487">
        <v>0</v>
      </c>
      <c r="D56" s="487">
        <v>0</v>
      </c>
      <c r="E56" s="488">
        <f>C56+D56</f>
        <v>0</v>
      </c>
      <c r="F56" s="488">
        <v>0</v>
      </c>
      <c r="G56" s="488">
        <f>F56-E56</f>
        <v>0</v>
      </c>
      <c r="H56" s="488"/>
      <c r="I56" s="489">
        <v>0</v>
      </c>
      <c r="J56" s="489">
        <v>0</v>
      </c>
      <c r="K56" s="490">
        <f>I56+J56</f>
        <v>0</v>
      </c>
      <c r="L56" s="490">
        <v>0</v>
      </c>
      <c r="M56" s="490">
        <f>L56-K56</f>
        <v>0</v>
      </c>
      <c r="N56" s="489">
        <v>0</v>
      </c>
      <c r="O56" s="490">
        <f>+L56+N56</f>
        <v>0</v>
      </c>
    </row>
    <row r="57" spans="1:15" ht="15">
      <c r="A57" s="485" t="s">
        <v>173</v>
      </c>
      <c r="B57" s="486"/>
      <c r="C57" s="487">
        <v>0</v>
      </c>
      <c r="D57" s="487">
        <v>0</v>
      </c>
      <c r="E57" s="488">
        <f>C57+D57</f>
        <v>0</v>
      </c>
      <c r="F57" s="488">
        <v>0</v>
      </c>
      <c r="G57" s="488">
        <f>F57-E57</f>
        <v>0</v>
      </c>
      <c r="H57" s="488"/>
      <c r="I57" s="489">
        <v>0</v>
      </c>
      <c r="J57" s="489">
        <v>0</v>
      </c>
      <c r="K57" s="490">
        <f>I57+J57</f>
        <v>0</v>
      </c>
      <c r="L57" s="490">
        <v>0</v>
      </c>
      <c r="M57" s="490">
        <f>L57-K57</f>
        <v>0</v>
      </c>
      <c r="N57" s="489">
        <v>0</v>
      </c>
      <c r="O57" s="490">
        <f>+L57+N57</f>
        <v>0</v>
      </c>
    </row>
    <row r="58" spans="1:15" ht="15">
      <c r="A58" s="514" t="s">
        <v>172</v>
      </c>
      <c r="B58" s="514"/>
      <c r="C58" s="508">
        <f>SUM(C55:C57)</f>
        <v>0</v>
      </c>
      <c r="D58" s="508">
        <f>SUM(D55:D57)</f>
        <v>0</v>
      </c>
      <c r="E58" s="509">
        <f aca="true" t="shared" si="10" ref="E58:J58">SUM(E55:E57)</f>
        <v>0</v>
      </c>
      <c r="F58" s="509">
        <f t="shared" si="10"/>
        <v>0</v>
      </c>
      <c r="G58" s="509">
        <f t="shared" si="10"/>
        <v>0</v>
      </c>
      <c r="H58" s="494">
        <f>F58-C58-D58-G58</f>
        <v>0</v>
      </c>
      <c r="I58" s="508">
        <f t="shared" si="10"/>
        <v>0</v>
      </c>
      <c r="J58" s="508">
        <f t="shared" si="10"/>
        <v>0</v>
      </c>
      <c r="K58" s="508">
        <f>SUM(K55:K57)</f>
        <v>0</v>
      </c>
      <c r="L58" s="508">
        <f>SUM(L55:L57)</f>
        <v>0</v>
      </c>
      <c r="M58" s="508">
        <f>SUM(M55:M57)</f>
        <v>0</v>
      </c>
      <c r="N58" s="508">
        <f>SUM(N55:N57)</f>
        <v>0</v>
      </c>
      <c r="O58" s="508">
        <f>SUM(O55:O57)</f>
        <v>0</v>
      </c>
    </row>
    <row r="59" spans="1:15" ht="15">
      <c r="A59" s="514"/>
      <c r="B59" s="514"/>
      <c r="C59" s="515"/>
      <c r="D59" s="515"/>
      <c r="E59" s="516"/>
      <c r="F59" s="516"/>
      <c r="G59" s="516"/>
      <c r="H59" s="516"/>
      <c r="I59" s="500"/>
      <c r="J59" s="517"/>
      <c r="K59" s="517"/>
      <c r="L59" s="517"/>
      <c r="M59" s="517"/>
      <c r="N59" s="517"/>
      <c r="O59" s="517"/>
    </row>
    <row r="60" spans="1:15" ht="15">
      <c r="A60" s="529" t="s">
        <v>219</v>
      </c>
      <c r="B60" s="514"/>
      <c r="C60" s="515"/>
      <c r="D60" s="515"/>
      <c r="E60" s="516"/>
      <c r="F60" s="516"/>
      <c r="G60" s="516"/>
      <c r="H60" s="516"/>
      <c r="I60" s="500"/>
      <c r="J60" s="517"/>
      <c r="K60" s="517"/>
      <c r="L60" s="517"/>
      <c r="M60" s="517"/>
      <c r="N60" s="517"/>
      <c r="O60" s="517"/>
    </row>
    <row r="61" spans="1:15" ht="15">
      <c r="A61" s="485"/>
      <c r="B61" s="514"/>
      <c r="C61" s="515"/>
      <c r="D61" s="515"/>
      <c r="E61" s="516"/>
      <c r="F61" s="516"/>
      <c r="G61" s="516"/>
      <c r="H61" s="516"/>
      <c r="I61" s="500"/>
      <c r="J61" s="517"/>
      <c r="K61" s="517"/>
      <c r="L61" s="517"/>
      <c r="M61" s="517"/>
      <c r="N61" s="517"/>
      <c r="O61" s="517"/>
    </row>
    <row r="62" spans="1:15" ht="15">
      <c r="A62" s="485" t="s">
        <v>194</v>
      </c>
      <c r="B62" s="514"/>
      <c r="C62" s="487">
        <v>0</v>
      </c>
      <c r="D62" s="487">
        <v>0</v>
      </c>
      <c r="E62" s="488">
        <f>C62+D62</f>
        <v>0</v>
      </c>
      <c r="F62" s="488">
        <v>0</v>
      </c>
      <c r="G62" s="488">
        <f>F62-E62</f>
        <v>0</v>
      </c>
      <c r="H62" s="488"/>
      <c r="I62" s="489">
        <v>0</v>
      </c>
      <c r="J62" s="489">
        <v>0</v>
      </c>
      <c r="K62" s="490">
        <f>I62+J62</f>
        <v>0</v>
      </c>
      <c r="L62" s="490">
        <v>0</v>
      </c>
      <c r="M62" s="490">
        <f>L62-K62</f>
        <v>0</v>
      </c>
      <c r="N62" s="489">
        <v>0</v>
      </c>
      <c r="O62" s="490">
        <f>+L62+N62</f>
        <v>0</v>
      </c>
    </row>
    <row r="63" spans="1:15" ht="15">
      <c r="A63" s="485" t="s">
        <v>195</v>
      </c>
      <c r="B63" s="514"/>
      <c r="C63" s="487">
        <v>0</v>
      </c>
      <c r="D63" s="487">
        <v>0</v>
      </c>
      <c r="E63" s="488">
        <f>C63+D63</f>
        <v>0</v>
      </c>
      <c r="F63" s="488">
        <v>0</v>
      </c>
      <c r="G63" s="488">
        <f>F63-E63</f>
        <v>0</v>
      </c>
      <c r="H63" s="488"/>
      <c r="I63" s="489">
        <v>0</v>
      </c>
      <c r="J63" s="489">
        <v>0</v>
      </c>
      <c r="K63" s="490">
        <f>I63+J63</f>
        <v>0</v>
      </c>
      <c r="L63" s="490">
        <v>0</v>
      </c>
      <c r="M63" s="490">
        <f>L63-K63</f>
        <v>0</v>
      </c>
      <c r="N63" s="489">
        <v>0</v>
      </c>
      <c r="O63" s="490">
        <f>+L63+N63</f>
        <v>0</v>
      </c>
    </row>
    <row r="64" spans="1:15" ht="15">
      <c r="A64" s="514" t="s">
        <v>174</v>
      </c>
      <c r="B64" s="514"/>
      <c r="C64" s="508">
        <f>SUM(C62:C63)</f>
        <v>0</v>
      </c>
      <c r="D64" s="508">
        <f>SUM(D62:D63)</f>
        <v>0</v>
      </c>
      <c r="E64" s="509">
        <f aca="true" t="shared" si="11" ref="E64:J64">SUM(E62:E63)</f>
        <v>0</v>
      </c>
      <c r="F64" s="509">
        <f t="shared" si="11"/>
        <v>0</v>
      </c>
      <c r="G64" s="509">
        <f t="shared" si="11"/>
        <v>0</v>
      </c>
      <c r="H64" s="494">
        <f>F64-C64-D64-G64</f>
        <v>0</v>
      </c>
      <c r="I64" s="508">
        <f t="shared" si="11"/>
        <v>0</v>
      </c>
      <c r="J64" s="508">
        <f t="shared" si="11"/>
        <v>0</v>
      </c>
      <c r="K64" s="508">
        <f>SUM(K62:K63)</f>
        <v>0</v>
      </c>
      <c r="L64" s="508">
        <f>SUM(L62:L63)</f>
        <v>0</v>
      </c>
      <c r="M64" s="508">
        <f>SUM(M62:M63)</f>
        <v>0</v>
      </c>
      <c r="N64" s="508">
        <f>SUM(N62:N63)</f>
        <v>0</v>
      </c>
      <c r="O64" s="508">
        <f>SUM(O62:O63)</f>
        <v>0</v>
      </c>
    </row>
    <row r="65" spans="1:15" ht="15">
      <c r="A65" s="514"/>
      <c r="B65" s="514"/>
      <c r="C65" s="515"/>
      <c r="D65" s="515"/>
      <c r="E65" s="516"/>
      <c r="F65" s="516"/>
      <c r="G65" s="516"/>
      <c r="H65" s="516"/>
      <c r="I65" s="500"/>
      <c r="J65" s="517"/>
      <c r="K65" s="517"/>
      <c r="L65" s="517"/>
      <c r="M65" s="517"/>
      <c r="N65" s="517"/>
      <c r="O65" s="517"/>
    </row>
    <row r="66" spans="1:15" ht="15">
      <c r="A66" s="529" t="s">
        <v>220</v>
      </c>
      <c r="B66" s="514"/>
      <c r="C66" s="515"/>
      <c r="D66" s="515"/>
      <c r="E66" s="516"/>
      <c r="F66" s="516"/>
      <c r="G66" s="516"/>
      <c r="H66" s="516"/>
      <c r="I66" s="500"/>
      <c r="J66" s="517"/>
      <c r="K66" s="517"/>
      <c r="L66" s="517"/>
      <c r="M66" s="517"/>
      <c r="N66" s="517"/>
      <c r="O66" s="517"/>
    </row>
    <row r="67" spans="1:15" ht="15">
      <c r="A67" s="483"/>
      <c r="B67" s="514"/>
      <c r="C67" s="515"/>
      <c r="D67" s="515"/>
      <c r="E67" s="516"/>
      <c r="F67" s="516"/>
      <c r="G67" s="516"/>
      <c r="H67" s="516"/>
      <c r="I67" s="488"/>
      <c r="J67" s="518"/>
      <c r="K67" s="517"/>
      <c r="L67" s="517"/>
      <c r="M67" s="517"/>
      <c r="N67" s="517"/>
      <c r="O67" s="490"/>
    </row>
    <row r="68" spans="1:15" ht="15">
      <c r="A68" s="485" t="s">
        <v>196</v>
      </c>
      <c r="B68" s="514"/>
      <c r="C68" s="487">
        <v>0</v>
      </c>
      <c r="D68" s="487">
        <v>0</v>
      </c>
      <c r="E68" s="488">
        <f>C68+D68</f>
        <v>0</v>
      </c>
      <c r="F68" s="488">
        <v>0</v>
      </c>
      <c r="G68" s="488">
        <f>F68-E68</f>
        <v>0</v>
      </c>
      <c r="H68" s="488"/>
      <c r="I68" s="489">
        <v>0</v>
      </c>
      <c r="J68" s="489">
        <v>0</v>
      </c>
      <c r="K68" s="490">
        <f>I68+J68</f>
        <v>0</v>
      </c>
      <c r="L68" s="490">
        <v>0</v>
      </c>
      <c r="M68" s="490">
        <f>L68-K68</f>
        <v>0</v>
      </c>
      <c r="N68" s="489">
        <v>0</v>
      </c>
      <c r="O68" s="490">
        <f>+L68+N68</f>
        <v>0</v>
      </c>
    </row>
    <row r="69" spans="1:15" ht="15">
      <c r="A69" s="514" t="s">
        <v>175</v>
      </c>
      <c r="B69" s="514"/>
      <c r="C69" s="508">
        <f>SUM(C68:C68)</f>
        <v>0</v>
      </c>
      <c r="D69" s="508">
        <f>SUM(D68:D68)</f>
        <v>0</v>
      </c>
      <c r="E69" s="509">
        <f aca="true" t="shared" si="12" ref="E69:J69">SUM(E68:E68)</f>
        <v>0</v>
      </c>
      <c r="F69" s="509">
        <f t="shared" si="12"/>
        <v>0</v>
      </c>
      <c r="G69" s="509">
        <f t="shared" si="12"/>
        <v>0</v>
      </c>
      <c r="H69" s="494">
        <f>F69-C69-D69-G69</f>
        <v>0</v>
      </c>
      <c r="I69" s="508">
        <f t="shared" si="12"/>
        <v>0</v>
      </c>
      <c r="J69" s="508">
        <f t="shared" si="12"/>
        <v>0</v>
      </c>
      <c r="K69" s="508">
        <f>SUM(K68:K68)</f>
        <v>0</v>
      </c>
      <c r="L69" s="508">
        <f>SUM(L68:L68)</f>
        <v>0</v>
      </c>
      <c r="M69" s="508">
        <f>SUM(M68:M68)</f>
        <v>0</v>
      </c>
      <c r="N69" s="508">
        <f>SUM(N68:N68)</f>
        <v>0</v>
      </c>
      <c r="O69" s="508">
        <f>SUM(O68:O68)</f>
        <v>0</v>
      </c>
    </row>
    <row r="70" spans="1:15" ht="15">
      <c r="A70" s="514"/>
      <c r="B70" s="514"/>
      <c r="C70" s="515"/>
      <c r="D70" s="515"/>
      <c r="E70" s="516"/>
      <c r="F70" s="516"/>
      <c r="G70" s="516"/>
      <c r="H70" s="516"/>
      <c r="I70" s="500"/>
      <c r="J70" s="517"/>
      <c r="K70" s="517"/>
      <c r="L70" s="517"/>
      <c r="M70" s="517"/>
      <c r="N70" s="517"/>
      <c r="O70" s="517"/>
    </row>
    <row r="71" spans="1:15" ht="15">
      <c r="A71" s="529" t="s">
        <v>221</v>
      </c>
      <c r="B71" s="514"/>
      <c r="C71" s="515"/>
      <c r="D71" s="515"/>
      <c r="E71" s="516"/>
      <c r="F71" s="516"/>
      <c r="G71" s="516"/>
      <c r="H71" s="516"/>
      <c r="I71" s="500"/>
      <c r="J71" s="517"/>
      <c r="K71" s="517"/>
      <c r="L71" s="517"/>
      <c r="M71" s="517"/>
      <c r="N71" s="517"/>
      <c r="O71" s="517"/>
    </row>
    <row r="72" spans="1:15" ht="15">
      <c r="A72" s="483"/>
      <c r="B72" s="514"/>
      <c r="C72" s="515"/>
      <c r="D72" s="515"/>
      <c r="E72" s="516"/>
      <c r="F72" s="516"/>
      <c r="G72" s="516"/>
      <c r="H72" s="516"/>
      <c r="I72" s="500"/>
      <c r="J72" s="517"/>
      <c r="K72" s="517"/>
      <c r="L72" s="517"/>
      <c r="M72" s="517"/>
      <c r="N72" s="517"/>
      <c r="O72" s="517"/>
    </row>
    <row r="73" spans="1:15" ht="15">
      <c r="A73" s="485" t="s">
        <v>197</v>
      </c>
      <c r="B73" s="514"/>
      <c r="C73" s="487">
        <v>0</v>
      </c>
      <c r="D73" s="487">
        <v>0</v>
      </c>
      <c r="E73" s="488">
        <f>C73+D73</f>
        <v>0</v>
      </c>
      <c r="F73" s="488">
        <v>0</v>
      </c>
      <c r="G73" s="488">
        <f>F73-E73</f>
        <v>0</v>
      </c>
      <c r="H73" s="488"/>
      <c r="I73" s="489">
        <v>0</v>
      </c>
      <c r="J73" s="489">
        <v>0</v>
      </c>
      <c r="K73" s="490">
        <f>I73+J73</f>
        <v>0</v>
      </c>
      <c r="L73" s="490">
        <v>0</v>
      </c>
      <c r="M73" s="490">
        <f>L73-K73</f>
        <v>0</v>
      </c>
      <c r="N73" s="489">
        <v>0</v>
      </c>
      <c r="O73" s="490">
        <f>+L73+N73</f>
        <v>0</v>
      </c>
    </row>
    <row r="74" spans="1:15" ht="15">
      <c r="A74" s="485" t="s">
        <v>153</v>
      </c>
      <c r="B74" s="514"/>
      <c r="C74" s="487">
        <v>0</v>
      </c>
      <c r="D74" s="487">
        <v>0</v>
      </c>
      <c r="E74" s="488">
        <f>C74+D74</f>
        <v>0</v>
      </c>
      <c r="F74" s="488">
        <v>0</v>
      </c>
      <c r="G74" s="488">
        <f>F74-E74</f>
        <v>0</v>
      </c>
      <c r="H74" s="488"/>
      <c r="I74" s="489">
        <v>0</v>
      </c>
      <c r="J74" s="489">
        <v>0</v>
      </c>
      <c r="K74" s="490">
        <f>I74+J74</f>
        <v>0</v>
      </c>
      <c r="L74" s="490">
        <v>0</v>
      </c>
      <c r="M74" s="490">
        <f>L74-K74</f>
        <v>0</v>
      </c>
      <c r="N74" s="489">
        <v>0</v>
      </c>
      <c r="O74" s="490">
        <f>+L74+N74</f>
        <v>0</v>
      </c>
    </row>
    <row r="75" spans="1:15" ht="15">
      <c r="A75" s="485" t="s">
        <v>198</v>
      </c>
      <c r="B75" s="514"/>
      <c r="C75" s="487">
        <v>0</v>
      </c>
      <c r="D75" s="487">
        <v>0</v>
      </c>
      <c r="E75" s="488">
        <f>C75+D75</f>
        <v>0</v>
      </c>
      <c r="F75" s="488">
        <v>0</v>
      </c>
      <c r="G75" s="488">
        <f>F75-E75</f>
        <v>0</v>
      </c>
      <c r="H75" s="488"/>
      <c r="I75" s="489">
        <v>0</v>
      </c>
      <c r="J75" s="489">
        <v>0</v>
      </c>
      <c r="K75" s="490">
        <f>I75+J75</f>
        <v>0</v>
      </c>
      <c r="L75" s="490">
        <v>0</v>
      </c>
      <c r="M75" s="490">
        <f>L75-K75</f>
        <v>0</v>
      </c>
      <c r="N75" s="489">
        <v>0</v>
      </c>
      <c r="O75" s="490">
        <f>+L75+N75</f>
        <v>0</v>
      </c>
    </row>
    <row r="76" spans="1:15" ht="15">
      <c r="A76" s="514" t="s">
        <v>176</v>
      </c>
      <c r="B76" s="514"/>
      <c r="C76" s="509">
        <f>SUM(C73:C75)</f>
        <v>0</v>
      </c>
      <c r="D76" s="509">
        <f>SUM(D73:D75)</f>
        <v>0</v>
      </c>
      <c r="E76" s="509">
        <f aca="true" t="shared" si="13" ref="E76:J76">SUM(E73:E75)</f>
        <v>0</v>
      </c>
      <c r="F76" s="509">
        <f t="shared" si="13"/>
        <v>0</v>
      </c>
      <c r="G76" s="509">
        <f t="shared" si="13"/>
        <v>0</v>
      </c>
      <c r="H76" s="494">
        <f>F76-C76-D76-G76</f>
        <v>0</v>
      </c>
      <c r="I76" s="494">
        <f t="shared" si="13"/>
        <v>0</v>
      </c>
      <c r="J76" s="519">
        <f t="shared" si="13"/>
        <v>0</v>
      </c>
      <c r="K76" s="519">
        <f>SUM(K73:K75)</f>
        <v>0</v>
      </c>
      <c r="L76" s="519">
        <f>SUM(L73:L75)</f>
        <v>0</v>
      </c>
      <c r="M76" s="519">
        <f>SUM(M73:M75)</f>
        <v>0</v>
      </c>
      <c r="N76" s="519">
        <f>SUM(N73:N75)</f>
        <v>0</v>
      </c>
      <c r="O76" s="519">
        <f>SUM(O73:O75)</f>
        <v>0</v>
      </c>
    </row>
    <row r="77" spans="1:15" ht="15.75" thickBot="1">
      <c r="A77" s="520"/>
      <c r="B77" s="520"/>
      <c r="C77" s="521"/>
      <c r="D77" s="521"/>
      <c r="E77" s="522"/>
      <c r="F77" s="522"/>
      <c r="G77" s="522"/>
      <c r="H77" s="522"/>
      <c r="I77" s="523"/>
      <c r="J77" s="524"/>
      <c r="K77" s="524"/>
      <c r="L77" s="524"/>
      <c r="M77" s="524"/>
      <c r="N77" s="524"/>
      <c r="O77" s="524"/>
    </row>
    <row r="78" spans="1:15" ht="15.75" thickBot="1">
      <c r="A78" s="530" t="s">
        <v>140</v>
      </c>
      <c r="B78" s="531"/>
      <c r="C78" s="532">
        <f>+C22+C36+C44+C51+C58+C64+C69+C76</f>
        <v>0</v>
      </c>
      <c r="D78" s="532">
        <f aca="true" t="shared" si="14" ref="D78:O78">+D22+D36+D44+D51+D58+D64+D69+D76</f>
        <v>0</v>
      </c>
      <c r="E78" s="532">
        <f t="shared" si="14"/>
        <v>0</v>
      </c>
      <c r="F78" s="532">
        <f t="shared" si="14"/>
        <v>0</v>
      </c>
      <c r="G78" s="532">
        <f t="shared" si="14"/>
        <v>0</v>
      </c>
      <c r="H78" s="532">
        <f t="shared" si="14"/>
        <v>0</v>
      </c>
      <c r="I78" s="532">
        <f t="shared" si="14"/>
        <v>0</v>
      </c>
      <c r="J78" s="532">
        <f t="shared" si="14"/>
        <v>0</v>
      </c>
      <c r="K78" s="532">
        <f t="shared" si="14"/>
        <v>0</v>
      </c>
      <c r="L78" s="532">
        <f t="shared" si="14"/>
        <v>0</v>
      </c>
      <c r="M78" s="532">
        <f t="shared" si="14"/>
        <v>0</v>
      </c>
      <c r="N78" s="532">
        <f t="shared" si="14"/>
        <v>0</v>
      </c>
      <c r="O78" s="532">
        <f t="shared" si="14"/>
        <v>0</v>
      </c>
    </row>
    <row r="79" spans="2:15" ht="15">
      <c r="B79" s="525"/>
      <c r="C79" s="499"/>
      <c r="D79" s="499"/>
      <c r="E79" s="525"/>
      <c r="F79" s="525"/>
      <c r="G79" s="525"/>
      <c r="H79" s="525"/>
      <c r="I79" s="463"/>
      <c r="J79" s="464"/>
      <c r="K79" s="499"/>
      <c r="L79" s="499"/>
      <c r="M79" s="499"/>
      <c r="N79" s="499"/>
      <c r="O79" s="499"/>
    </row>
  </sheetData>
  <sheetProtection/>
  <mergeCells count="7">
    <mergeCell ref="B9:E9"/>
    <mergeCell ref="B5:E5"/>
    <mergeCell ref="B6:E6"/>
    <mergeCell ref="A1:O1"/>
    <mergeCell ref="A3:O3"/>
    <mergeCell ref="B7:E7"/>
    <mergeCell ref="B8:E8"/>
  </mergeCells>
  <printOptions horizontalCentered="1"/>
  <pageMargins left="0" right="0" top="0.3937007874015748" bottom="0.3937007874015748" header="0" footer="0"/>
  <pageSetup fitToHeight="2" fitToWidth="1" horizontalDpi="600" verticalDpi="600" orientation="landscape" scale="51"/>
  <headerFooter alignWithMargins="0">
    <oddFooter>&amp;L&amp;8&amp;A&amp;C&amp;8Conservation International
Colombia&amp;R&amp;8&amp;P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jjordan</dc:creator>
  <cp:keywords/>
  <dc:description/>
  <cp:lastModifiedBy>Carolina Lara</cp:lastModifiedBy>
  <cp:lastPrinted>2008-09-04T04:04:20Z</cp:lastPrinted>
  <dcterms:created xsi:type="dcterms:W3CDTF">2001-04-23T22:15:57Z</dcterms:created>
  <dcterms:modified xsi:type="dcterms:W3CDTF">2024-06-24T16:01:20Z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  <property fmtid="{D5CDD505-2E9C-101B-9397-08002B2CF9AE}" pid="5" name="_ip_UnifiedCompliancePolicyProperties">
    <vt:lpwstr/>
  </property>
</Properties>
</file>